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february2022cpireport\"/>
    </mc:Choice>
  </mc:AlternateContent>
  <xr:revisionPtr revIDLastSave="0" documentId="13_ncr:1_{645315E7-C3BA-423B-B6C7-1093727627DD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GAS FEB 2022" sheetId="5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  <definedName name="FIVE">'GAS 5Kg '!$A$4:$BY$41</definedName>
    <definedName name="twe">'GAS 12.5Kg '!$A$4:$BY$41</definedName>
    <definedName name="zone">'GAS 12.5Kg '!$CD$4:$CE$41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6" i="2" l="1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5" i="2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5" i="1"/>
  <c r="BX42" i="1"/>
  <c r="BX42" i="2" l="1"/>
  <c r="BW42" i="1" l="1"/>
  <c r="BX43" i="1" s="1"/>
  <c r="BW42" i="2"/>
  <c r="BX43" i="2" s="1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BT43" i="2" l="1"/>
  <c r="BS42" i="1"/>
  <c r="BR42" i="1"/>
  <c r="BR42" i="2"/>
  <c r="BS43" i="2" s="1"/>
  <c r="BS43" i="1" l="1"/>
  <c r="BT43" i="1"/>
  <c r="BQ42" i="1"/>
  <c r="BQ42" i="2"/>
  <c r="BR43" i="2" s="1"/>
  <c r="BP42" i="1"/>
  <c r="BP42" i="2"/>
  <c r="BO42" i="1"/>
  <c r="BO42" i="2"/>
  <c r="BN42" i="2"/>
  <c r="BM42" i="2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M42" i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Q43" i="1" l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<sst xmlns="http://schemas.openxmlformats.org/spreadsheetml/2006/main" count="355" uniqueCount="102">
  <si>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</si>
  <si>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</si>
  <si>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</si>
  <si>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</si>
  <si>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</si>
  <si>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</si>
  <si>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</si>
  <si>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</si>
  <si>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</si>
  <si>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</si>
  <si>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</si>
  <si>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</si>
  <si>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</si>
  <si>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</si>
  <si>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</si>
  <si>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</si>
  <si>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</si>
  <si>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</si>
  <si>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</si>
  <si>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</si>
  <si>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</si>
  <si>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</si>
  <si>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</si>
  <si>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</si>
  <si>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</si>
  <si>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</si>
  <si>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</si>
  <si>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</si>
  <si>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</si>
  <si>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</si>
  <si>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</si>
  <si>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</si>
  <si>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</si>
  <si>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</si>
  <si>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</si>
  <si>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</si>
  <si>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</si>
  <si>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</si>
  <si>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</si>
  <si>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</si>
  <si>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</si>
  <si>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</si>
  <si>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</si>
  <si>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</si>
  <si>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</si>
  <si>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</si>
  <si>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FEBUARY 2022) </t>
  </si>
  <si>
    <t>ZONES</t>
  </si>
  <si>
    <t>STATE</t>
  </si>
  <si>
    <t>ZONE</t>
  </si>
  <si>
    <t>ABIA</t>
  </si>
  <si>
    <t>SOUTH EAST</t>
  </si>
  <si>
    <t>ABUJA</t>
  </si>
  <si>
    <t>NORTH CENTRAL</t>
  </si>
  <si>
    <t>ADAMAWA</t>
  </si>
  <si>
    <t>NORTH EAST</t>
  </si>
  <si>
    <t>AKWA IBOM</t>
  </si>
  <si>
    <t>SOUTH SOUTH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</si>
  <si>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</si>
  <si>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</si>
  <si>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</si>
  <si>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</si>
  <si>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</si>
  <si>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</si>
  <si>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</si>
  <si>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</si>
  <si>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</si>
  <si>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</si>
  <si>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SOUTH WEST</t>
  </si>
  <si>
    <t>ENUGU</t>
  </si>
  <si>
    <t>GOMBE</t>
  </si>
  <si>
    <t>IMO</t>
  </si>
  <si>
    <t>JIGAWA</t>
  </si>
  <si>
    <t>NORTH WEST</t>
  </si>
  <si>
    <t>KADUNA</t>
  </si>
  <si>
    <t>KATSINA</t>
  </si>
  <si>
    <t>KEBBI</t>
  </si>
  <si>
    <t>KOGI</t>
  </si>
  <si>
    <t>KWARA</t>
  </si>
  <si>
    <t>KANO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</si>
  <si>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</si>
  <si>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</si>
  <si>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</si>
  <si>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</si>
  <si>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</si>
  <si>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</si>
  <si>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</si>
  <si>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</si>
  <si>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</si>
  <si>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</si>
  <si>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</si>
  <si>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</si>
  <si>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</si>
  <si>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Nasarawa</t>
  </si>
  <si>
    <t>Grand Total</t>
  </si>
  <si>
    <t>Average of Feb-21</t>
  </si>
  <si>
    <t>Average of Jan-22</t>
  </si>
  <si>
    <t>Average of Feb-22</t>
  </si>
  <si>
    <t>YoY</t>
  </si>
  <si>
    <t>MoM</t>
  </si>
  <si>
    <t>5kg</t>
  </si>
  <si>
    <t>12KG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</si>
</sst>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38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2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32" fillId="0" borderId="3" xfId="10" applyNumberFormat="1" applyFont="1" applyFill="1" applyBorder="1" applyAlignment="1">
      <alignment horizontal="right" wrapText="1"/>
    </xf>
    <xf numFmtId="2" fontId="4" fillId="0" borderId="0" xfId="2" applyNumberFormat="1" applyFont="1" applyFill="1" applyBorder="1" applyAlignment="1" applyProtection="1">
      <alignment horizontal="right" wrapText="1"/>
    </xf>
    <xf numFmtId="166" fontId="0" fillId="0" borderId="0" xfId="0" applyNumberForma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/>
    <xf numFmtId="0" fontId="0" fillId="0" borderId="0" xfId="0" applyAlignment="1"/>
    <xf numFmtId="4" fontId="0" fillId="0" borderId="0" xfId="0" applyNumberFormat="1">
      <alignment vertical="center"/>
    </xf>
    <xf numFmtId="0" fontId="36" fillId="4" borderId="1" xfId="0" applyFont="1" applyFill="1" applyBorder="1">
      <alignment vertical="center"/>
    </xf>
    <xf numFmtId="0" fontId="36" fillId="0" borderId="1" xfId="0" applyFont="1" applyBorder="1" applyAlignment="1">
      <alignment horizontal="left" vertical="center"/>
    </xf>
    <xf numFmtId="4" fontId="36" fillId="0" borderId="1" xfId="0" applyNumberFormat="1" applyFont="1" applyBorder="1">
      <alignment vertical="center"/>
    </xf>
    <xf numFmtId="2" fontId="36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0" fontId="36" fillId="4" borderId="1" xfId="0" applyFont="1" applyFill="1" applyBorder="1" applyAlignment="1">
      <alignment horizontal="left" vertical="center"/>
    </xf>
    <xf numFmtId="4" fontId="36" fillId="4" borderId="1" xfId="0" applyNumberFormat="1" applyFont="1" applyFill="1" applyBorder="1">
      <alignment vertical="center"/>
    </xf>
    <xf numFmtId="2" fontId="36" fillId="4" borderId="1" xfId="0" applyNumberFormat="1" applyFont="1" applyFill="1" applyBorder="1">
      <alignment vertical="center"/>
    </xf>
    <xf numFmtId="0" fontId="37" fillId="0" borderId="7" xfId="0" applyFont="1" applyBorder="1" applyAlignment="1">
      <alignment horizontal="center"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875A-B547-4D3C-88F2-318E2533707A}">
  <sheetPr codeName="Sheet1"/>
  <dimension ref="A1:O46"/>
  <sheetViews>
    <sheetView tabSelected="1" workbookViewId="0">
      <selection activeCell="I13" sqref="I13"/>
    </sheetView>
  </sheetViews>
  <sheetFormatPr defaultRowHeight="14.4"/>
  <cols>
    <col min="1" max="1" width="15.21875" bestFit="1" customWidth="1"/>
    <col min="2" max="2" width="16.33203125" bestFit="1" customWidth="1"/>
    <col min="3" max="3" width="16.109375" bestFit="1" customWidth="1"/>
    <col min="4" max="4" width="16.33203125" bestFit="1" customWidth="1"/>
    <col min="5" max="5" width="12.109375" bestFit="1" customWidth="1"/>
    <col min="6" max="6" width="10.5546875" bestFit="1" customWidth="1"/>
    <col min="10" max="10" width="15.21875" bestFit="1" customWidth="1"/>
    <col min="11" max="11" width="16.33203125" bestFit="1" customWidth="1"/>
    <col min="12" max="12" width="16.109375" bestFit="1" customWidth="1"/>
    <col min="13" max="13" width="16.33203125" bestFit="1" customWidth="1"/>
    <col min="14" max="14" width="12.109375" bestFit="1" customWidth="1"/>
    <col min="15" max="15" width="10.5546875" bestFit="1" customWidth="1"/>
  </cols>
  <sheetData>
    <row r="1" spans="1:15">
      <c r="B1" s="122" t="s">
        <v>100</v>
      </c>
      <c r="C1" s="122"/>
      <c r="D1" s="122"/>
      <c r="K1" s="122" t="s">
        <v>101</v>
      </c>
      <c r="L1" s="122"/>
      <c r="M1" s="122"/>
    </row>
    <row r="2" spans="1:15">
      <c r="A2" s="112"/>
      <c r="B2" s="112" t="s">
        <v>95</v>
      </c>
      <c r="C2" s="112" t="s">
        <v>96</v>
      </c>
      <c r="D2" s="112" t="s">
        <v>97</v>
      </c>
      <c r="E2" s="112" t="s">
        <v>99</v>
      </c>
      <c r="F2" s="112" t="s">
        <v>98</v>
      </c>
      <c r="J2" s="112"/>
      <c r="K2" s="112" t="s">
        <v>95</v>
      </c>
      <c r="L2" s="112" t="s">
        <v>96</v>
      </c>
      <c r="M2" s="112" t="s">
        <v>97</v>
      </c>
      <c r="N2" s="112" t="s">
        <v>99</v>
      </c>
      <c r="O2" s="112" t="s">
        <v>98</v>
      </c>
    </row>
    <row r="3" spans="1:15">
      <c r="A3" s="113" t="s">
        <v>53</v>
      </c>
      <c r="B3" s="114">
        <v>1955.0730701472514</v>
      </c>
      <c r="C3" s="114">
        <v>3856.8667857142855</v>
      </c>
      <c r="D3" s="114">
        <v>3907.0687074829943</v>
      </c>
      <c r="E3" s="115">
        <v>1.3016244676807389</v>
      </c>
      <c r="F3" s="114">
        <v>99.84259244022644</v>
      </c>
      <c r="J3" s="113" t="s">
        <v>53</v>
      </c>
      <c r="K3" s="114">
        <v>4422.0780381016239</v>
      </c>
      <c r="L3" s="114">
        <v>7679.185831226524</v>
      </c>
      <c r="M3" s="114">
        <v>7657.2193877551017</v>
      </c>
      <c r="N3" s="115">
        <v>-0.28605172415672087</v>
      </c>
      <c r="O3" s="115">
        <v>73.158847984562215</v>
      </c>
    </row>
    <row r="4" spans="1:15">
      <c r="A4" s="116" t="s">
        <v>1</v>
      </c>
      <c r="B4" s="117">
        <v>1799.3553437415692</v>
      </c>
      <c r="C4" s="117">
        <v>3768.75</v>
      </c>
      <c r="D4" s="117">
        <v>3814.6</v>
      </c>
      <c r="E4" s="118">
        <v>1.2165837479270323</v>
      </c>
      <c r="F4" s="117">
        <v>111.99814774039808</v>
      </c>
      <c r="J4" s="116" t="s">
        <v>1</v>
      </c>
      <c r="K4" s="117">
        <v>4660</v>
      </c>
      <c r="L4" s="117">
        <v>8400</v>
      </c>
      <c r="M4" s="117">
        <v>8295</v>
      </c>
      <c r="N4" s="118">
        <v>-1.25</v>
      </c>
      <c r="O4" s="118">
        <v>78.004291845493555</v>
      </c>
    </row>
    <row r="5" spans="1:15">
      <c r="A5" s="116" t="s">
        <v>7</v>
      </c>
      <c r="B5" s="117">
        <v>1999.0132901463337</v>
      </c>
      <c r="C5" s="117">
        <v>4110</v>
      </c>
      <c r="D5" s="117">
        <v>4205</v>
      </c>
      <c r="E5" s="118">
        <v>2.3114355231143406</v>
      </c>
      <c r="F5" s="117">
        <v>110.35377907328376</v>
      </c>
      <c r="J5" s="116" t="s">
        <v>7</v>
      </c>
      <c r="K5" s="117">
        <v>4585.7142857142899</v>
      </c>
      <c r="L5" s="117">
        <v>7178.5874999999996</v>
      </c>
      <c r="M5" s="117">
        <v>7280</v>
      </c>
      <c r="N5" s="118">
        <v>1.412708280006342</v>
      </c>
      <c r="O5" s="118">
        <v>58.75389408099673</v>
      </c>
    </row>
    <row r="6" spans="1:15">
      <c r="A6" s="116" t="s">
        <v>22</v>
      </c>
      <c r="B6" s="117">
        <v>1775</v>
      </c>
      <c r="C6" s="117">
        <v>3856.6874999999995</v>
      </c>
      <c r="D6" s="117">
        <v>3886.6666666666702</v>
      </c>
      <c r="E6" s="118">
        <v>0.77732942237788905</v>
      </c>
      <c r="F6" s="117">
        <v>118.96713615023495</v>
      </c>
      <c r="J6" s="116" t="s">
        <v>22</v>
      </c>
      <c r="K6" s="117">
        <v>4467.3012510305598</v>
      </c>
      <c r="L6" s="117">
        <v>7788.7499999999991</v>
      </c>
      <c r="M6" s="117">
        <v>7796.6666666666697</v>
      </c>
      <c r="N6" s="118">
        <v>0.10164232600445189</v>
      </c>
      <c r="O6" s="118">
        <v>74.527443495512188</v>
      </c>
    </row>
    <row r="7" spans="1:15">
      <c r="A7" s="116" t="s">
        <v>23</v>
      </c>
      <c r="B7" s="117">
        <v>1920</v>
      </c>
      <c r="C7" s="117">
        <v>3638.0999999999995</v>
      </c>
      <c r="D7" s="117">
        <v>3662.5</v>
      </c>
      <c r="E7" s="118">
        <v>0.67067975041919681</v>
      </c>
      <c r="F7" s="117">
        <v>90.755208333333314</v>
      </c>
      <c r="J7" s="116" t="s">
        <v>23</v>
      </c>
      <c r="K7" s="117">
        <v>4220.588235294118</v>
      </c>
      <c r="L7" s="117">
        <v>8075</v>
      </c>
      <c r="M7" s="117">
        <v>7906.25</v>
      </c>
      <c r="N7" s="118">
        <v>-2.0897832817337445</v>
      </c>
      <c r="O7" s="118">
        <v>87.325783972125436</v>
      </c>
    </row>
    <row r="8" spans="1:15">
      <c r="A8" s="116" t="s">
        <v>93</v>
      </c>
      <c r="B8" s="117">
        <v>2117.1428571428573</v>
      </c>
      <c r="C8" s="117">
        <v>3724.5299999999997</v>
      </c>
      <c r="D8" s="117">
        <v>3805.7142857142899</v>
      </c>
      <c r="E8" s="118">
        <v>2.1797189367326979</v>
      </c>
      <c r="F8" s="117">
        <v>79.757085020243096</v>
      </c>
      <c r="J8" s="116" t="s">
        <v>93</v>
      </c>
      <c r="K8" s="117">
        <v>4417.9505336053599</v>
      </c>
      <c r="L8" s="117">
        <v>6958.333333333333</v>
      </c>
      <c r="M8" s="117">
        <v>6908.3333333333303</v>
      </c>
      <c r="N8" s="118">
        <v>-0.71856287425153198</v>
      </c>
      <c r="O8" s="118">
        <v>56.3696397409783</v>
      </c>
    </row>
    <row r="9" spans="1:15">
      <c r="A9" s="116" t="s">
        <v>25</v>
      </c>
      <c r="B9" s="117">
        <v>2225</v>
      </c>
      <c r="C9" s="117">
        <v>4125</v>
      </c>
      <c r="D9" s="117">
        <v>4150</v>
      </c>
      <c r="E9" s="118">
        <v>0.60606060606060908</v>
      </c>
      <c r="F9" s="117">
        <v>86.516853932584269</v>
      </c>
      <c r="J9" s="116" t="s">
        <v>25</v>
      </c>
      <c r="K9" s="117">
        <v>4008.3606097713055</v>
      </c>
      <c r="L9" s="117">
        <v>7453.9112352523371</v>
      </c>
      <c r="M9" s="117">
        <v>7500</v>
      </c>
      <c r="N9" s="118">
        <v>0.61831652260212877</v>
      </c>
      <c r="O9" s="118">
        <v>87.108913846648846</v>
      </c>
    </row>
    <row r="10" spans="1:15">
      <c r="A10" s="116" t="s">
        <v>29</v>
      </c>
      <c r="B10" s="117">
        <v>1850</v>
      </c>
      <c r="C10" s="117">
        <v>3775</v>
      </c>
      <c r="D10" s="117">
        <v>3825</v>
      </c>
      <c r="E10" s="118">
        <v>1.3245033112582831</v>
      </c>
      <c r="F10" s="117">
        <v>106.75675675675674</v>
      </c>
      <c r="J10" s="116" t="s">
        <v>29</v>
      </c>
      <c r="K10" s="117">
        <v>4594.6313512957304</v>
      </c>
      <c r="L10" s="117">
        <v>7899.7187500000018</v>
      </c>
      <c r="M10" s="117">
        <v>7914.2857142857101</v>
      </c>
      <c r="N10" s="118">
        <v>0.18439851780429706</v>
      </c>
      <c r="O10" s="118">
        <v>72.250722836638573</v>
      </c>
    </row>
    <row r="11" spans="1:15">
      <c r="A11" s="113" t="s">
        <v>55</v>
      </c>
      <c r="B11" s="114">
        <v>2309.2992574762197</v>
      </c>
      <c r="C11" s="114">
        <v>3166.3262788177058</v>
      </c>
      <c r="D11" s="114">
        <v>3219.7496284439185</v>
      </c>
      <c r="E11" s="115">
        <v>1.6872345084461955</v>
      </c>
      <c r="F11" s="114">
        <v>39.425395735098846</v>
      </c>
      <c r="J11" s="113" t="s">
        <v>55</v>
      </c>
      <c r="K11" s="114">
        <v>4355.9957929813272</v>
      </c>
      <c r="L11" s="114">
        <v>7143.1093288192615</v>
      </c>
      <c r="M11" s="114">
        <v>7130.4137328112847</v>
      </c>
      <c r="N11" s="115">
        <v>-0.1777320690970754</v>
      </c>
      <c r="O11" s="115">
        <v>63.691933410502486</v>
      </c>
    </row>
    <row r="12" spans="1:15">
      <c r="A12" s="116" t="s">
        <v>2</v>
      </c>
      <c r="B12" s="117">
        <v>2396.9917250990493</v>
      </c>
      <c r="C12" s="117">
        <v>2410.3877525648318</v>
      </c>
      <c r="D12" s="117">
        <v>2500</v>
      </c>
      <c r="E12" s="118">
        <v>3.7177523549816414</v>
      </c>
      <c r="F12" s="117">
        <v>4.2973980186224594</v>
      </c>
      <c r="J12" s="116" t="s">
        <v>2</v>
      </c>
      <c r="K12" s="117">
        <v>4156.3318157160002</v>
      </c>
      <c r="L12" s="117">
        <v>7680</v>
      </c>
      <c r="M12" s="117">
        <v>7750</v>
      </c>
      <c r="N12" s="118">
        <v>0.9114583333333286</v>
      </c>
      <c r="O12" s="118">
        <v>86.462494902249006</v>
      </c>
    </row>
    <row r="13" spans="1:15">
      <c r="A13" s="116" t="s">
        <v>5</v>
      </c>
      <c r="B13" s="117">
        <v>2487.456131764096</v>
      </c>
      <c r="C13" s="117">
        <v>2599.365014428407</v>
      </c>
      <c r="D13" s="117">
        <v>2645</v>
      </c>
      <c r="E13" s="118">
        <v>1.7556205195609351</v>
      </c>
      <c r="F13" s="117">
        <v>6.333533533480832</v>
      </c>
      <c r="J13" s="116" t="s">
        <v>5</v>
      </c>
      <c r="K13" s="117">
        <v>4682.5</v>
      </c>
      <c r="L13" s="117">
        <v>6974.1662323255696</v>
      </c>
      <c r="M13" s="117">
        <v>7000</v>
      </c>
      <c r="N13" s="118">
        <v>0.37042087632912057</v>
      </c>
      <c r="O13" s="118">
        <v>49.492792311799263</v>
      </c>
    </row>
    <row r="14" spans="1:15">
      <c r="A14" s="116" t="s">
        <v>8</v>
      </c>
      <c r="B14" s="117">
        <v>2396.219945400162</v>
      </c>
      <c r="C14" s="117">
        <v>3925</v>
      </c>
      <c r="D14" s="117">
        <v>4013.3333333333298</v>
      </c>
      <c r="E14" s="118">
        <v>2.250530785562546</v>
      </c>
      <c r="F14" s="117">
        <v>67.48601650851856</v>
      </c>
      <c r="J14" s="116" t="s">
        <v>8</v>
      </c>
      <c r="K14" s="117">
        <v>4223.4761402901804</v>
      </c>
      <c r="L14" s="117">
        <v>5881.3897405900016</v>
      </c>
      <c r="M14" s="117">
        <v>5913.3333333333303</v>
      </c>
      <c r="N14" s="118">
        <v>0.5431300109712538</v>
      </c>
      <c r="O14" s="118">
        <v>40.011051013704673</v>
      </c>
    </row>
    <row r="15" spans="1:15">
      <c r="A15" s="116" t="s">
        <v>15</v>
      </c>
      <c r="B15" s="117">
        <v>1986.6462707190312</v>
      </c>
      <c r="C15" s="117">
        <v>3889.3499999999995</v>
      </c>
      <c r="D15" s="117">
        <v>3928.5714285714298</v>
      </c>
      <c r="E15" s="118">
        <v>1.0084314492506508</v>
      </c>
      <c r="F15" s="117">
        <v>97.748914161228782</v>
      </c>
      <c r="H15" s="111"/>
      <c r="J15" s="116" t="s">
        <v>15</v>
      </c>
      <c r="K15" s="117">
        <v>4560.3333333333303</v>
      </c>
      <c r="L15" s="117">
        <v>7909.3499999999995</v>
      </c>
      <c r="M15" s="117">
        <v>7820</v>
      </c>
      <c r="N15" s="118">
        <v>-1.1296756370624621</v>
      </c>
      <c r="O15" s="118">
        <v>71.478693077991494</v>
      </c>
    </row>
    <row r="16" spans="1:15">
      <c r="A16" s="116" t="s">
        <v>32</v>
      </c>
      <c r="B16" s="117">
        <v>2252.3772799741259</v>
      </c>
      <c r="C16" s="117">
        <v>3617.9999999999995</v>
      </c>
      <c r="D16" s="117">
        <v>3621.5930087587499</v>
      </c>
      <c r="E16" s="118">
        <v>9.9309252591226027E-2</v>
      </c>
      <c r="F16" s="117">
        <v>60.789803775695702</v>
      </c>
      <c r="J16" s="116" t="s">
        <v>32</v>
      </c>
      <c r="K16" s="117">
        <v>4313.333468548456</v>
      </c>
      <c r="L16" s="117">
        <v>7788.7499999999991</v>
      </c>
      <c r="M16" s="117">
        <v>7655.2390697492601</v>
      </c>
      <c r="N16" s="118">
        <v>-1.7141509260245726</v>
      </c>
      <c r="O16" s="118">
        <v>77.478489098257398</v>
      </c>
    </row>
    <row r="17" spans="1:15">
      <c r="A17" s="116" t="s">
        <v>33</v>
      </c>
      <c r="B17" s="117">
        <v>2336.1041919008535</v>
      </c>
      <c r="C17" s="117">
        <v>2555.8549059129982</v>
      </c>
      <c r="D17" s="117">
        <v>2610</v>
      </c>
      <c r="E17" s="118">
        <v>2.1184729212028657</v>
      </c>
      <c r="F17" s="117">
        <v>11.724468842131628</v>
      </c>
      <c r="J17" s="116" t="s">
        <v>33</v>
      </c>
      <c r="K17" s="117">
        <v>4200</v>
      </c>
      <c r="L17" s="117">
        <v>6625</v>
      </c>
      <c r="M17" s="117">
        <v>6643.9099937851197</v>
      </c>
      <c r="N17" s="118">
        <v>0.28543386845463203</v>
      </c>
      <c r="O17" s="118">
        <v>58.188333185359994</v>
      </c>
    </row>
    <row r="18" spans="1:15">
      <c r="A18" s="113" t="s">
        <v>73</v>
      </c>
      <c r="B18" s="114">
        <v>1890.4112358751797</v>
      </c>
      <c r="C18" s="114">
        <v>3494.3682879947933</v>
      </c>
      <c r="D18" s="114">
        <v>3532.4674349705138</v>
      </c>
      <c r="E18" s="115">
        <v>1.0903014174725882</v>
      </c>
      <c r="F18" s="114">
        <v>86.862380414023107</v>
      </c>
      <c r="J18" s="113" t="s">
        <v>73</v>
      </c>
      <c r="K18" s="114">
        <v>4143.6651397410178</v>
      </c>
      <c r="L18" s="114">
        <v>7463.9350028086692</v>
      </c>
      <c r="M18" s="114">
        <v>7533.9063269891021</v>
      </c>
      <c r="N18" s="115">
        <v>0.93745891616288191</v>
      </c>
      <c r="O18" s="115">
        <v>81.817450805399204</v>
      </c>
    </row>
    <row r="19" spans="1:15">
      <c r="A19" s="116" t="s">
        <v>17</v>
      </c>
      <c r="B19" s="117">
        <v>1795</v>
      </c>
      <c r="C19" s="117">
        <v>3150.9060631211164</v>
      </c>
      <c r="D19" s="117">
        <v>3250</v>
      </c>
      <c r="E19" s="118">
        <v>3.144934659865001</v>
      </c>
      <c r="F19" s="117">
        <v>81.058495821727007</v>
      </c>
      <c r="J19" s="116" t="s">
        <v>17</v>
      </c>
      <c r="K19" s="117">
        <v>4258.8427332839001</v>
      </c>
      <c r="L19" s="117">
        <v>7500</v>
      </c>
      <c r="M19" s="117">
        <v>7600</v>
      </c>
      <c r="N19" s="118">
        <v>1.3333333333333428</v>
      </c>
      <c r="O19" s="118">
        <v>78.452233997844928</v>
      </c>
    </row>
    <row r="20" spans="1:15">
      <c r="A20" s="116" t="s">
        <v>18</v>
      </c>
      <c r="B20" s="117">
        <v>1826.6501576761875</v>
      </c>
      <c r="C20" s="117">
        <v>3836.073478668874</v>
      </c>
      <c r="D20" s="117">
        <v>3858.3333333333298</v>
      </c>
      <c r="E20" s="118">
        <v>0.58027706685588498</v>
      </c>
      <c r="F20" s="117">
        <v>111.22453673569285</v>
      </c>
      <c r="J20" s="116" t="s">
        <v>18</v>
      </c>
      <c r="K20" s="117">
        <v>3858.3333333333335</v>
      </c>
      <c r="L20" s="117">
        <v>7500</v>
      </c>
      <c r="M20" s="117">
        <v>7625</v>
      </c>
      <c r="N20" s="118">
        <v>1.6666666666666572</v>
      </c>
      <c r="O20" s="118">
        <v>97.624190064794817</v>
      </c>
    </row>
    <row r="21" spans="1:15">
      <c r="A21" s="116" t="s">
        <v>19</v>
      </c>
      <c r="B21" s="117">
        <v>1856.4975536458739</v>
      </c>
      <c r="C21" s="117">
        <v>3233.5782214112564</v>
      </c>
      <c r="D21" s="117">
        <v>3260</v>
      </c>
      <c r="E21" s="118">
        <v>0.8171065234726882</v>
      </c>
      <c r="F21" s="117">
        <v>75.599477284409261</v>
      </c>
      <c r="J21" s="116" t="s">
        <v>19</v>
      </c>
      <c r="K21" s="117">
        <v>4228.9314088661504</v>
      </c>
      <c r="L21" s="117">
        <v>6934.4999999999991</v>
      </c>
      <c r="M21" s="117">
        <v>6950</v>
      </c>
      <c r="N21" s="118">
        <v>0.22352008075566232</v>
      </c>
      <c r="O21" s="118">
        <v>64.344117415312155</v>
      </c>
    </row>
    <row r="22" spans="1:15">
      <c r="A22" s="116" t="s">
        <v>20</v>
      </c>
      <c r="B22" s="117">
        <v>1885.1519903512271</v>
      </c>
      <c r="C22" s="117">
        <v>3553</v>
      </c>
      <c r="D22" s="117">
        <v>3605.7142857142899</v>
      </c>
      <c r="E22" s="118">
        <v>1.4836556632223505</v>
      </c>
      <c r="F22" s="117">
        <v>91.26915517525461</v>
      </c>
      <c r="J22" s="116" t="s">
        <v>20</v>
      </c>
      <c r="K22" s="117">
        <v>3988.98936832248</v>
      </c>
      <c r="L22" s="117">
        <v>7838.9999999999991</v>
      </c>
      <c r="M22" s="117">
        <v>7900</v>
      </c>
      <c r="N22" s="118">
        <v>0.77816047965302459</v>
      </c>
      <c r="O22" s="118">
        <v>98.045150552061926</v>
      </c>
    </row>
    <row r="23" spans="1:15">
      <c r="A23" s="116" t="s">
        <v>21</v>
      </c>
      <c r="B23" s="117">
        <v>1850</v>
      </c>
      <c r="C23" s="117">
        <v>3229.32390439758</v>
      </c>
      <c r="D23" s="117">
        <v>3250</v>
      </c>
      <c r="E23" s="118">
        <v>0.64026081664536605</v>
      </c>
      <c r="F23" s="117">
        <v>75.675675675675677</v>
      </c>
      <c r="J23" s="116" t="s">
        <v>21</v>
      </c>
      <c r="K23" s="117">
        <v>4032.2704113590976</v>
      </c>
      <c r="L23" s="117">
        <v>7613.0538569516702</v>
      </c>
      <c r="M23" s="117">
        <v>7750</v>
      </c>
      <c r="N23" s="118">
        <v>1.7988332359330599</v>
      </c>
      <c r="O23" s="118">
        <v>92.19941148212385</v>
      </c>
    </row>
    <row r="24" spans="1:15">
      <c r="A24" s="116" t="s">
        <v>31</v>
      </c>
      <c r="B24" s="117">
        <v>1977.8636803353102</v>
      </c>
      <c r="C24" s="117">
        <v>3628.6463483647267</v>
      </c>
      <c r="D24" s="117">
        <v>3650</v>
      </c>
      <c r="E24" s="118">
        <v>0.58847431205018097</v>
      </c>
      <c r="F24" s="117">
        <v>84.542546399416665</v>
      </c>
      <c r="J24" s="116" t="s">
        <v>31</v>
      </c>
      <c r="K24" s="117">
        <v>4884.0371330570297</v>
      </c>
      <c r="L24" s="117">
        <v>7129.6198414123528</v>
      </c>
      <c r="M24" s="117">
        <v>7100</v>
      </c>
      <c r="N24" s="118">
        <v>-0.41544769666829495</v>
      </c>
      <c r="O24" s="118">
        <v>45.3715401126762</v>
      </c>
    </row>
    <row r="25" spans="1:15">
      <c r="A25" s="116" t="s">
        <v>34</v>
      </c>
      <c r="B25" s="117">
        <v>2041.7152691176598</v>
      </c>
      <c r="C25" s="117">
        <v>3829.0499999999997</v>
      </c>
      <c r="D25" s="117">
        <v>3853.2244257459802</v>
      </c>
      <c r="E25" s="118">
        <v>0.63134265016076085</v>
      </c>
      <c r="F25" s="117">
        <v>88.724866979673209</v>
      </c>
      <c r="J25" s="116" t="s">
        <v>34</v>
      </c>
      <c r="K25" s="117">
        <v>3754.251589965133</v>
      </c>
      <c r="L25" s="117">
        <v>7731.3713212966577</v>
      </c>
      <c r="M25" s="117">
        <v>7812.3442889237103</v>
      </c>
      <c r="N25" s="118">
        <v>1.0473299530189024</v>
      </c>
      <c r="O25" s="118">
        <v>108.09325378740175</v>
      </c>
    </row>
    <row r="26" spans="1:15">
      <c r="A26" s="113" t="s">
        <v>51</v>
      </c>
      <c r="B26" s="114">
        <v>1977.2452380952382</v>
      </c>
      <c r="C26" s="114">
        <v>3896.0317460317465</v>
      </c>
      <c r="D26" s="114">
        <v>3938</v>
      </c>
      <c r="E26" s="115">
        <v>1.077205133428393</v>
      </c>
      <c r="F26" s="114">
        <v>99.165987310387351</v>
      </c>
      <c r="J26" s="113" t="s">
        <v>51</v>
      </c>
      <c r="K26" s="114">
        <v>4377.634148925752</v>
      </c>
      <c r="L26" s="114">
        <v>7262.8018406593401</v>
      </c>
      <c r="M26" s="114">
        <v>7308.7599067599076</v>
      </c>
      <c r="N26" s="115">
        <v>0.63278700298940294</v>
      </c>
      <c r="O26" s="115">
        <v>66.956846052414818</v>
      </c>
    </row>
    <row r="27" spans="1:15">
      <c r="A27" s="116" t="s">
        <v>0</v>
      </c>
      <c r="B27" s="117">
        <v>2162.5</v>
      </c>
      <c r="C27" s="117">
        <v>3845.8333333333335</v>
      </c>
      <c r="D27" s="117">
        <v>3900</v>
      </c>
      <c r="E27" s="118">
        <v>1.4084507042253449</v>
      </c>
      <c r="F27" s="117">
        <v>80.346820809248555</v>
      </c>
      <c r="J27" s="116" t="s">
        <v>0</v>
      </c>
      <c r="K27" s="117">
        <v>4650</v>
      </c>
      <c r="L27" s="117">
        <v>7333.15</v>
      </c>
      <c r="M27" s="117">
        <v>7441.6666666666697</v>
      </c>
      <c r="N27" s="118">
        <v>1.4798097225158529</v>
      </c>
      <c r="O27" s="118">
        <v>60.035842293906882</v>
      </c>
    </row>
    <row r="28" spans="1:15">
      <c r="A28" s="116" t="s">
        <v>4</v>
      </c>
      <c r="B28" s="117">
        <v>2292</v>
      </c>
      <c r="C28" s="117">
        <v>3961.1111111111113</v>
      </c>
      <c r="D28" s="117">
        <v>3990</v>
      </c>
      <c r="E28" s="118">
        <v>0.72931276297335046</v>
      </c>
      <c r="F28" s="117">
        <v>74.083769633507842</v>
      </c>
      <c r="J28" s="116" t="s">
        <v>4</v>
      </c>
      <c r="K28" s="117">
        <v>4425.6566256126935</v>
      </c>
      <c r="L28" s="117">
        <v>7224.4038461538466</v>
      </c>
      <c r="M28" s="117">
        <v>7245.7692307692296</v>
      </c>
      <c r="N28" s="118">
        <v>0.29573906816902706</v>
      </c>
      <c r="O28" s="118">
        <v>63.721902617470164</v>
      </c>
    </row>
    <row r="29" spans="1:15">
      <c r="A29" s="116" t="s">
        <v>11</v>
      </c>
      <c r="B29" s="117">
        <v>1756.25</v>
      </c>
      <c r="C29" s="117">
        <v>3850</v>
      </c>
      <c r="D29" s="117">
        <v>3863.3333333333298</v>
      </c>
      <c r="E29" s="118">
        <v>0.34632034632025466</v>
      </c>
      <c r="F29" s="117">
        <v>119.97627520759173</v>
      </c>
      <c r="J29" s="116" t="s">
        <v>11</v>
      </c>
      <c r="K29" s="117">
        <v>4206.9585634606001</v>
      </c>
      <c r="L29" s="117">
        <v>6833.9999999999991</v>
      </c>
      <c r="M29" s="117">
        <v>6850</v>
      </c>
      <c r="N29" s="118">
        <v>0.23412350014633887</v>
      </c>
      <c r="O29" s="118">
        <v>62.825468724494925</v>
      </c>
    </row>
    <row r="30" spans="1:15">
      <c r="A30" s="116" t="s">
        <v>14</v>
      </c>
      <c r="B30" s="117">
        <v>1843.3333333333333</v>
      </c>
      <c r="C30" s="117">
        <v>3885.7142857142858</v>
      </c>
      <c r="D30" s="117">
        <v>3904.1666666666702</v>
      </c>
      <c r="E30" s="118">
        <v>0.47487745098047185</v>
      </c>
      <c r="F30" s="117">
        <v>111.79927667269459</v>
      </c>
      <c r="J30" s="116" t="s">
        <v>14</v>
      </c>
      <c r="K30" s="117">
        <v>4516.666666666667</v>
      </c>
      <c r="L30" s="117">
        <v>7824.642857142856</v>
      </c>
      <c r="M30" s="117">
        <v>7885</v>
      </c>
      <c r="N30" s="118">
        <v>0.77137249532157171</v>
      </c>
      <c r="O30" s="118">
        <v>74.575645756457533</v>
      </c>
    </row>
    <row r="31" spans="1:15">
      <c r="A31" s="116" t="s">
        <v>16</v>
      </c>
      <c r="B31" s="117">
        <v>1832.1428571428571</v>
      </c>
      <c r="C31" s="117">
        <v>3937.5</v>
      </c>
      <c r="D31" s="117">
        <v>4032.5</v>
      </c>
      <c r="E31" s="118">
        <v>2.4126984126984183</v>
      </c>
      <c r="F31" s="117">
        <v>120.0974658869396</v>
      </c>
      <c r="J31" s="116" t="s">
        <v>16</v>
      </c>
      <c r="K31" s="117">
        <v>4088.8888888888</v>
      </c>
      <c r="L31" s="117">
        <v>7097.8124999999991</v>
      </c>
      <c r="M31" s="117">
        <v>7121.3636363636397</v>
      </c>
      <c r="N31" s="118">
        <v>0.33180837565997479</v>
      </c>
      <c r="O31" s="118">
        <v>74.163784584984086</v>
      </c>
    </row>
    <row r="32" spans="1:15">
      <c r="A32" s="113" t="s">
        <v>57</v>
      </c>
      <c r="B32" s="114">
        <v>2022.6933621933615</v>
      </c>
      <c r="C32" s="114">
        <v>3805.4667485292484</v>
      </c>
      <c r="D32" s="114">
        <v>3875.2303807303797</v>
      </c>
      <c r="E32" s="115">
        <v>1.8332477147013293</v>
      </c>
      <c r="F32" s="114">
        <v>91.587635237412854</v>
      </c>
      <c r="J32" s="113" t="s">
        <v>57</v>
      </c>
      <c r="K32" s="114">
        <v>4590.3813465499743</v>
      </c>
      <c r="L32" s="114">
        <v>7017.5382783882769</v>
      </c>
      <c r="M32" s="114">
        <v>7091.6116938616933</v>
      </c>
      <c r="N32" s="115">
        <v>1.0555470100040338</v>
      </c>
      <c r="O32" s="115">
        <v>54.488508872832227</v>
      </c>
    </row>
    <row r="33" spans="1:15">
      <c r="A33" s="116" t="s">
        <v>3</v>
      </c>
      <c r="B33" s="117">
        <v>2127.7777777777778</v>
      </c>
      <c r="C33" s="117">
        <v>3684.5454545454545</v>
      </c>
      <c r="D33" s="117">
        <v>3710</v>
      </c>
      <c r="E33" s="118">
        <v>0.69084628670121617</v>
      </c>
      <c r="F33" s="117">
        <v>74.360313315926902</v>
      </c>
      <c r="J33" s="116" t="s">
        <v>3</v>
      </c>
      <c r="K33" s="117">
        <v>4626.666666666667</v>
      </c>
      <c r="L33" s="117">
        <v>6741.8749999999991</v>
      </c>
      <c r="M33" s="117">
        <v>6816</v>
      </c>
      <c r="N33" s="118">
        <v>1.0994715861685478</v>
      </c>
      <c r="O33" s="118">
        <v>47.319884726224757</v>
      </c>
    </row>
    <row r="34" spans="1:15">
      <c r="A34" s="116" t="s">
        <v>6</v>
      </c>
      <c r="B34" s="117">
        <v>1885</v>
      </c>
      <c r="C34" s="117">
        <v>3804.1666666666665</v>
      </c>
      <c r="D34" s="117">
        <v>3890</v>
      </c>
      <c r="E34" s="118">
        <v>2.2562979189485191</v>
      </c>
      <c r="F34" s="117">
        <v>106.36604774535806</v>
      </c>
      <c r="J34" s="116" t="s">
        <v>6</v>
      </c>
      <c r="K34" s="117">
        <v>4416.666666666667</v>
      </c>
      <c r="L34" s="117">
        <v>6711.9642857142853</v>
      </c>
      <c r="M34" s="117">
        <v>6851.25</v>
      </c>
      <c r="N34" s="118">
        <v>2.0751855694788048</v>
      </c>
      <c r="O34" s="118">
        <v>55.122641509433947</v>
      </c>
    </row>
    <row r="35" spans="1:15">
      <c r="A35" s="116" t="s">
        <v>9</v>
      </c>
      <c r="B35" s="117">
        <v>2286.6363636363599</v>
      </c>
      <c r="C35" s="117">
        <v>3994.8749999999995</v>
      </c>
      <c r="D35" s="117">
        <v>4081.8181818181802</v>
      </c>
      <c r="E35" s="118">
        <v>2.1763680169762694</v>
      </c>
      <c r="F35" s="117">
        <v>78.507533892577641</v>
      </c>
      <c r="J35" s="116" t="s">
        <v>9</v>
      </c>
      <c r="K35" s="117">
        <v>4853.5714285714284</v>
      </c>
      <c r="L35" s="117">
        <v>6758.6249999999991</v>
      </c>
      <c r="M35" s="117">
        <v>6790.2727272727298</v>
      </c>
      <c r="N35" s="118">
        <v>0.46825689060617037</v>
      </c>
      <c r="O35" s="118">
        <v>39.90260218074792</v>
      </c>
    </row>
    <row r="36" spans="1:15">
      <c r="A36" s="116" t="s">
        <v>10</v>
      </c>
      <c r="B36" s="117">
        <v>1960</v>
      </c>
      <c r="C36" s="117">
        <v>3636.6666666666665</v>
      </c>
      <c r="D36" s="117">
        <v>3708.4615384615399</v>
      </c>
      <c r="E36" s="118">
        <v>1.9741944581541588</v>
      </c>
      <c r="F36" s="117">
        <v>89.207221350078555</v>
      </c>
      <c r="J36" s="116" t="s">
        <v>10</v>
      </c>
      <c r="K36" s="117">
        <v>4522.3999999999996</v>
      </c>
      <c r="L36" s="117">
        <v>7501.6071428571422</v>
      </c>
      <c r="M36" s="117">
        <v>7689.583333333333</v>
      </c>
      <c r="N36" s="118">
        <v>2.5058122465820816</v>
      </c>
      <c r="O36" s="118">
        <v>70.033241936434933</v>
      </c>
    </row>
    <row r="37" spans="1:15">
      <c r="A37" s="116" t="s">
        <v>12</v>
      </c>
      <c r="B37" s="117">
        <v>1837.8571428571429</v>
      </c>
      <c r="C37" s="117">
        <v>3757.1538461538457</v>
      </c>
      <c r="D37" s="117">
        <v>3810.76923076923</v>
      </c>
      <c r="E37" s="118">
        <v>1.4270212722396138</v>
      </c>
      <c r="F37" s="117">
        <v>107.34850070256209</v>
      </c>
      <c r="J37" s="116" t="s">
        <v>12</v>
      </c>
      <c r="K37" s="117">
        <v>4598.86077342717</v>
      </c>
      <c r="L37" s="117">
        <v>7089.1153846153793</v>
      </c>
      <c r="M37" s="117">
        <v>7109.2307692307704</v>
      </c>
      <c r="N37" s="118">
        <v>0.28375027805367381</v>
      </c>
      <c r="O37" s="118">
        <v>54.58677962831257</v>
      </c>
    </row>
    <row r="38" spans="1:15">
      <c r="A38" s="116" t="s">
        <v>30</v>
      </c>
      <c r="B38" s="117">
        <v>2038.8888888888889</v>
      </c>
      <c r="C38" s="117">
        <v>3955.3928571428569</v>
      </c>
      <c r="D38" s="117">
        <v>4050.3333333333298</v>
      </c>
      <c r="E38" s="118">
        <v>2.4002793052281675</v>
      </c>
      <c r="F38" s="117">
        <v>98.653950953678304</v>
      </c>
      <c r="J38" s="116" t="s">
        <v>30</v>
      </c>
      <c r="K38" s="117">
        <v>4524.1225439679101</v>
      </c>
      <c r="L38" s="117">
        <v>7302.0428571428602</v>
      </c>
      <c r="M38" s="117">
        <v>7293.3333333333303</v>
      </c>
      <c r="N38" s="118">
        <v>-0.1192751669624954</v>
      </c>
      <c r="O38" s="118">
        <v>61.20989788522985</v>
      </c>
    </row>
    <row r="39" spans="1:15">
      <c r="A39" s="113" t="s">
        <v>68</v>
      </c>
      <c r="B39" s="114">
        <v>1983.8243085890144</v>
      </c>
      <c r="C39" s="114">
        <v>3760.1174355158728</v>
      </c>
      <c r="D39" s="114">
        <v>3813.492063492065</v>
      </c>
      <c r="E39" s="115">
        <v>1.419493643258221</v>
      </c>
      <c r="F39" s="114">
        <v>92.22932428952808</v>
      </c>
      <c r="J39" s="113" t="s">
        <v>68</v>
      </c>
      <c r="K39" s="114">
        <v>4320.5232085602465</v>
      </c>
      <c r="L39" s="114">
        <v>7835.072421136977</v>
      </c>
      <c r="M39" s="114">
        <v>7892.3950216450212</v>
      </c>
      <c r="N39" s="115">
        <v>0.73161545199509703</v>
      </c>
      <c r="O39" s="115">
        <v>82.672205209031858</v>
      </c>
    </row>
    <row r="40" spans="1:15">
      <c r="A40" s="116" t="s">
        <v>13</v>
      </c>
      <c r="B40" s="117">
        <v>2158.8235294117649</v>
      </c>
      <c r="C40" s="117">
        <v>3928.9218749999995</v>
      </c>
      <c r="D40" s="117">
        <v>4016.6666666666702</v>
      </c>
      <c r="E40" s="118">
        <v>2.2333045669601432</v>
      </c>
      <c r="F40" s="117">
        <v>86.058128973660445</v>
      </c>
      <c r="J40" s="116" t="s">
        <v>13</v>
      </c>
      <c r="K40" s="117">
        <v>4536.363636363636</v>
      </c>
      <c r="L40" s="117">
        <v>6780.6093749999991</v>
      </c>
      <c r="M40" s="117">
        <v>6891.0714285714303</v>
      </c>
      <c r="N40" s="118">
        <v>1.6290874088500544</v>
      </c>
      <c r="O40" s="118">
        <v>51.907386200973406</v>
      </c>
    </row>
    <row r="41" spans="1:15">
      <c r="A41" s="116" t="s">
        <v>24</v>
      </c>
      <c r="B41" s="117">
        <v>1997.2222222222222</v>
      </c>
      <c r="C41" s="117">
        <v>3929.0714285714284</v>
      </c>
      <c r="D41" s="117">
        <v>3980</v>
      </c>
      <c r="E41" s="118">
        <v>1.296198665624388</v>
      </c>
      <c r="F41" s="117">
        <v>99.276773296244784</v>
      </c>
      <c r="J41" s="116" t="s">
        <v>24</v>
      </c>
      <c r="K41" s="117">
        <v>4360.5845139251196</v>
      </c>
      <c r="L41" s="117">
        <v>7872.3684210526317</v>
      </c>
      <c r="M41" s="117">
        <v>7875</v>
      </c>
      <c r="N41" s="118">
        <v>3.3428046130708822E-2</v>
      </c>
      <c r="O41" s="118">
        <v>80.595054971459035</v>
      </c>
    </row>
    <row r="42" spans="1:15">
      <c r="A42" s="116" t="s">
        <v>35</v>
      </c>
      <c r="B42" s="117">
        <v>1985.6363636363637</v>
      </c>
      <c r="C42" s="117">
        <v>3567.7499999999995</v>
      </c>
      <c r="D42" s="117">
        <v>3605</v>
      </c>
      <c r="E42" s="118">
        <v>1.0440753976596113</v>
      </c>
      <c r="F42" s="117">
        <v>81.553887006684363</v>
      </c>
      <c r="J42" s="116" t="s">
        <v>35</v>
      </c>
      <c r="K42" s="117">
        <v>4538.4615384615381</v>
      </c>
      <c r="L42" s="117">
        <v>7776.1874999999991</v>
      </c>
      <c r="M42" s="117">
        <v>7807.7272727272702</v>
      </c>
      <c r="N42" s="118">
        <v>0.40559429318378193</v>
      </c>
      <c r="O42" s="118">
        <v>72.034668721109341</v>
      </c>
    </row>
    <row r="43" spans="1:15">
      <c r="A43" s="116" t="s">
        <v>26</v>
      </c>
      <c r="B43" s="117">
        <v>1846.4285714285713</v>
      </c>
      <c r="C43" s="117">
        <v>3657.4821428571422</v>
      </c>
      <c r="D43" s="117">
        <v>3667.1428571428601</v>
      </c>
      <c r="E43" s="118">
        <v>0.2641356514777442</v>
      </c>
      <c r="F43" s="117">
        <v>98.607350096711968</v>
      </c>
      <c r="J43" s="116" t="s">
        <v>26</v>
      </c>
      <c r="K43" s="117">
        <v>3998.5519415958179</v>
      </c>
      <c r="L43" s="117">
        <v>7831.2692307692269</v>
      </c>
      <c r="M43" s="117">
        <v>7827</v>
      </c>
      <c r="N43" s="118">
        <v>-5.4515183215158913E-2</v>
      </c>
      <c r="O43" s="118">
        <v>95.745862860449762</v>
      </c>
    </row>
    <row r="44" spans="1:15">
      <c r="A44" s="116" t="s">
        <v>27</v>
      </c>
      <c r="B44" s="117">
        <v>2007.6923076923076</v>
      </c>
      <c r="C44" s="117">
        <v>3839.9374999999995</v>
      </c>
      <c r="D44" s="117">
        <v>3905.7142857142899</v>
      </c>
      <c r="E44" s="118">
        <v>1.7129650082661669</v>
      </c>
      <c r="F44" s="117">
        <v>94.537493158183025</v>
      </c>
      <c r="J44" s="116" t="s">
        <v>27</v>
      </c>
      <c r="K44" s="117">
        <v>4454.8672723339996</v>
      </c>
      <c r="L44" s="117">
        <v>8525</v>
      </c>
      <c r="M44" s="117">
        <v>8625</v>
      </c>
      <c r="N44" s="118">
        <v>1.1730205278592365</v>
      </c>
      <c r="O44" s="118">
        <v>93.60846177311987</v>
      </c>
    </row>
    <row r="45" spans="1:15">
      <c r="A45" s="116" t="s">
        <v>28</v>
      </c>
      <c r="B45" s="117">
        <v>1907.1428571428571</v>
      </c>
      <c r="C45" s="117">
        <v>3637.5416666666661</v>
      </c>
      <c r="D45" s="117">
        <v>3706.4285714285702</v>
      </c>
      <c r="E45" s="118">
        <v>1.8937763763137809</v>
      </c>
      <c r="F45" s="117">
        <v>94.344569288389465</v>
      </c>
      <c r="J45" s="116" t="s">
        <v>28</v>
      </c>
      <c r="K45" s="117">
        <v>4034.3103486813702</v>
      </c>
      <c r="L45" s="117">
        <v>8225</v>
      </c>
      <c r="M45" s="117">
        <v>8328.5714285714294</v>
      </c>
      <c r="N45" s="118">
        <v>1.2592270950933653</v>
      </c>
      <c r="O45" s="118">
        <v>106.44349860921469</v>
      </c>
    </row>
    <row r="46" spans="1:15">
      <c r="A46" s="119" t="s">
        <v>94</v>
      </c>
      <c r="B46" s="120">
        <v>2018.9058892482376</v>
      </c>
      <c r="C46" s="120">
        <v>3657.574784413493</v>
      </c>
      <c r="D46" s="120">
        <v>3708.5833900857501</v>
      </c>
      <c r="E46" s="121">
        <v>1.3946018517414132</v>
      </c>
      <c r="F46" s="120">
        <v>83.692732278208553</v>
      </c>
      <c r="J46" s="119" t="s">
        <v>94</v>
      </c>
      <c r="K46" s="120">
        <v>4363.507434542611</v>
      </c>
      <c r="L46" s="120">
        <v>7413.2479786921667</v>
      </c>
      <c r="M46" s="120">
        <v>7447.7892493761346</v>
      </c>
      <c r="N46" s="121">
        <v>0.46593977138293496</v>
      </c>
      <c r="O46" s="121">
        <v>70.683546690389022</v>
      </c>
    </row>
  </sheetData>
  <mergeCells count="2">
    <mergeCell ref="B1:D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BY61"/>
  <sheetViews>
    <sheetView workbookViewId="0">
      <pane xSplit="1" ySplit="4" topLeftCell="BO23" activePane="bottomRight" state="frozen"/>
      <selection pane="topRight"/>
      <selection pane="bottomLeft"/>
      <selection pane="bottomRight" activeCell="A4" sqref="A4:BY41"/>
    </sheetView>
  </sheetViews>
  <sheetFormatPr defaultColWidth="9.109375" defaultRowHeight="15" customHeight="1"/>
  <cols>
    <col min="1" max="1" width="19.6640625" style="69" customWidth="1"/>
    <col min="2" max="2" width="25.441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16384" width="9.109375" style="69"/>
  </cols>
  <sheetData>
    <row r="3" spans="1:77" ht="15" customHeight="1">
      <c r="C3" s="108" t="s">
        <v>46</v>
      </c>
    </row>
    <row r="4" spans="1:77" s="70" customFormat="1" ht="15" customHeight="1">
      <c r="A4" s="71" t="s">
        <v>45</v>
      </c>
      <c r="B4" s="71" t="s">
        <v>44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72">
        <v>44531</v>
      </c>
      <c r="BW4" s="72">
        <v>44562</v>
      </c>
      <c r="BX4" s="72">
        <v>44593</v>
      </c>
      <c r="BY4" s="3" t="s">
        <v>47</v>
      </c>
    </row>
    <row r="5" spans="1:77" ht="15" customHeight="1">
      <c r="A5" s="74" t="s">
        <v>0</v>
      </c>
      <c r="B5" s="75" t="s">
        <v>43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104">
        <v>3770.3924201868999</v>
      </c>
      <c r="BW5" s="101">
        <v>3845.8333333333335</v>
      </c>
      <c r="BX5" s="36">
        <v>3900</v>
      </c>
      <c r="BY5" s="107" t="str">
        <f t="shared" ref="BY5:BY41" si="0">VLOOKUP(A5,zone,2,FALSE)</f>
        <v>SOUTH EAST</v>
      </c>
    </row>
    <row r="6" spans="1:77" ht="15" customHeight="1">
      <c r="A6" s="74" t="s">
        <v>1</v>
      </c>
      <c r="B6" s="75" t="s">
        <v>43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104">
        <v>3650</v>
      </c>
      <c r="BW6" s="105">
        <v>3768.75</v>
      </c>
      <c r="BX6" s="36">
        <v>3814.6</v>
      </c>
      <c r="BY6" s="107" t="str">
        <f t="shared" si="0"/>
        <v>NORTH CENTRAL</v>
      </c>
    </row>
    <row r="7" spans="1:77" ht="15" customHeight="1">
      <c r="A7" s="74" t="s">
        <v>2</v>
      </c>
      <c r="B7" s="75" t="s">
        <v>43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104">
        <v>2398.3957736963503</v>
      </c>
      <c r="BW7" s="89">
        <v>2410.3877525648318</v>
      </c>
      <c r="BX7" s="36">
        <v>2500</v>
      </c>
      <c r="BY7" s="107" t="str">
        <f t="shared" si="0"/>
        <v>NORTH EAST</v>
      </c>
    </row>
    <row r="8" spans="1:77" ht="15" customHeight="1">
      <c r="A8" s="74" t="s">
        <v>3</v>
      </c>
      <c r="B8" s="75" t="s">
        <v>43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104">
        <v>3919.4444444444443</v>
      </c>
      <c r="BW8" s="101">
        <v>3684.5454545454545</v>
      </c>
      <c r="BX8" s="36">
        <v>3710</v>
      </c>
      <c r="BY8" s="107" t="str">
        <f t="shared" si="0"/>
        <v>SOUTH SOUTH</v>
      </c>
    </row>
    <row r="9" spans="1:77" ht="15" customHeight="1">
      <c r="A9" s="74" t="s">
        <v>4</v>
      </c>
      <c r="B9" s="75" t="s">
        <v>43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104">
        <v>3754.5454545454545</v>
      </c>
      <c r="BW9" s="101">
        <v>3961.1111111111113</v>
      </c>
      <c r="BX9" s="36">
        <v>3990</v>
      </c>
      <c r="BY9" s="107" t="str">
        <f t="shared" si="0"/>
        <v>SOUTH EAST</v>
      </c>
    </row>
    <row r="10" spans="1:77" ht="15" customHeight="1">
      <c r="A10" s="74" t="s">
        <v>5</v>
      </c>
      <c r="B10" s="75" t="s">
        <v>43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89">
        <v>2586.4328501775199</v>
      </c>
      <c r="BW10" s="89">
        <v>2599.365014428407</v>
      </c>
      <c r="BX10" s="36">
        <v>2645</v>
      </c>
      <c r="BY10" s="107" t="str">
        <f t="shared" si="0"/>
        <v>NORTH EAST</v>
      </c>
    </row>
    <row r="11" spans="1:77" ht="15" customHeight="1">
      <c r="A11" s="74" t="s">
        <v>6</v>
      </c>
      <c r="B11" s="75" t="s">
        <v>43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104">
        <v>3214.2857142857101</v>
      </c>
      <c r="BW11" s="101">
        <v>3804.1666666666665</v>
      </c>
      <c r="BX11" s="36">
        <v>3890</v>
      </c>
      <c r="BY11" s="107" t="str">
        <f t="shared" si="0"/>
        <v>SOUTH SOUTH</v>
      </c>
    </row>
    <row r="12" spans="1:77" ht="15" customHeight="1">
      <c r="A12" s="74" t="s">
        <v>7</v>
      </c>
      <c r="B12" s="75" t="s">
        <v>43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104">
        <v>4083.3333333333335</v>
      </c>
      <c r="BW12" s="105">
        <v>4110</v>
      </c>
      <c r="BX12" s="36">
        <v>4205</v>
      </c>
      <c r="BY12" s="107" t="str">
        <f t="shared" si="0"/>
        <v>NORTH CENTRAL</v>
      </c>
    </row>
    <row r="13" spans="1:77" ht="15" customHeight="1">
      <c r="A13" s="74" t="s">
        <v>8</v>
      </c>
      <c r="B13" s="75" t="s">
        <v>43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104">
        <v>3966.6666666666665</v>
      </c>
      <c r="BW13" s="101">
        <v>3925</v>
      </c>
      <c r="BX13" s="36">
        <v>4013.3333333333298</v>
      </c>
      <c r="BY13" s="107" t="str">
        <f t="shared" si="0"/>
        <v>NORTH EAST</v>
      </c>
    </row>
    <row r="14" spans="1:77" ht="15" customHeight="1">
      <c r="A14" s="74" t="s">
        <v>9</v>
      </c>
      <c r="B14" s="75" t="s">
        <v>43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104">
        <v>3975</v>
      </c>
      <c r="BW14" s="89">
        <v>3994.8749999999995</v>
      </c>
      <c r="BX14" s="36">
        <v>4081.8181818181802</v>
      </c>
      <c r="BY14" s="107" t="str">
        <f t="shared" si="0"/>
        <v>SOUTH SOUTH</v>
      </c>
    </row>
    <row r="15" spans="1:77" ht="15" customHeight="1">
      <c r="A15" s="74" t="s">
        <v>10</v>
      </c>
      <c r="B15" s="75" t="s">
        <v>43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104">
        <v>3682.1428571428573</v>
      </c>
      <c r="BW15" s="101">
        <v>3636.6666666666665</v>
      </c>
      <c r="BX15" s="36">
        <v>3708.4615384615399</v>
      </c>
      <c r="BY15" s="107" t="str">
        <f t="shared" si="0"/>
        <v>SOUTH SOUTH</v>
      </c>
    </row>
    <row r="16" spans="1:77" ht="15" customHeight="1">
      <c r="A16" s="74" t="s">
        <v>11</v>
      </c>
      <c r="B16" s="75" t="s">
        <v>43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104">
        <v>3812.5</v>
      </c>
      <c r="BW16" s="101">
        <v>3850</v>
      </c>
      <c r="BX16" s="36">
        <v>3863.3333333333298</v>
      </c>
      <c r="BY16" s="107" t="str">
        <f t="shared" si="0"/>
        <v>SOUTH EAST</v>
      </c>
    </row>
    <row r="17" spans="1:77" ht="15" customHeight="1">
      <c r="A17" s="74" t="s">
        <v>12</v>
      </c>
      <c r="B17" s="75" t="s">
        <v>43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104">
        <v>3738.4615384615386</v>
      </c>
      <c r="BW17" s="89">
        <v>3757.1538461538457</v>
      </c>
      <c r="BX17" s="36">
        <v>3810.76923076923</v>
      </c>
      <c r="BY17" s="107" t="str">
        <f t="shared" si="0"/>
        <v>SOUTH SOUTH</v>
      </c>
    </row>
    <row r="18" spans="1:77" ht="15" customHeight="1">
      <c r="A18" s="74" t="s">
        <v>13</v>
      </c>
      <c r="B18" s="75" t="s">
        <v>43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104">
        <v>3909.375</v>
      </c>
      <c r="BW18" s="89">
        <v>3928.9218749999995</v>
      </c>
      <c r="BX18" s="36">
        <v>4016.6666666666702</v>
      </c>
      <c r="BY18" s="107" t="str">
        <f t="shared" si="0"/>
        <v>SOUTH WEST</v>
      </c>
    </row>
    <row r="19" spans="1:77" ht="15" customHeight="1">
      <c r="A19" s="74" t="s">
        <v>14</v>
      </c>
      <c r="B19" s="75" t="s">
        <v>43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104">
        <v>3792.8571428571427</v>
      </c>
      <c r="BW19" s="101">
        <v>3885.7142857142858</v>
      </c>
      <c r="BX19" s="36">
        <v>3904.1666666666702</v>
      </c>
      <c r="BY19" s="107" t="str">
        <f t="shared" si="0"/>
        <v>SOUTH EAST</v>
      </c>
    </row>
    <row r="20" spans="1:77" ht="15" customHeight="1">
      <c r="A20" s="74" t="s">
        <v>15</v>
      </c>
      <c r="B20" s="75" t="s">
        <v>43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104">
        <v>3870</v>
      </c>
      <c r="BW20" s="89">
        <v>3889.3499999999995</v>
      </c>
      <c r="BX20" s="36">
        <v>3928.5714285714298</v>
      </c>
      <c r="BY20" s="107" t="str">
        <f t="shared" si="0"/>
        <v>NORTH EAST</v>
      </c>
    </row>
    <row r="21" spans="1:77" ht="15" customHeight="1">
      <c r="A21" s="74" t="s">
        <v>16</v>
      </c>
      <c r="B21" s="75" t="s">
        <v>43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104">
        <v>3775</v>
      </c>
      <c r="BW21" s="101">
        <v>3937.5</v>
      </c>
      <c r="BX21" s="36">
        <v>4032.5</v>
      </c>
      <c r="BY21" s="107" t="str">
        <f t="shared" si="0"/>
        <v>SOUTH EAST</v>
      </c>
    </row>
    <row r="22" spans="1:77" ht="15" customHeight="1">
      <c r="A22" s="74" t="s">
        <v>17</v>
      </c>
      <c r="B22" s="75" t="s">
        <v>43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104">
        <v>3135.2299135533499</v>
      </c>
      <c r="BW22" s="89">
        <v>3150.9060631211164</v>
      </c>
      <c r="BX22" s="36">
        <v>3250</v>
      </c>
      <c r="BY22" s="107" t="str">
        <f t="shared" si="0"/>
        <v>NORTH WEST</v>
      </c>
    </row>
    <row r="23" spans="1:77" ht="15" customHeight="1">
      <c r="A23" s="74" t="s">
        <v>18</v>
      </c>
      <c r="B23" s="75" t="s">
        <v>43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104">
        <v>3816.9885359889299</v>
      </c>
      <c r="BW23" s="89">
        <v>3836.073478668874</v>
      </c>
      <c r="BX23" s="36">
        <v>3858.3333333333298</v>
      </c>
      <c r="BY23" s="107" t="str">
        <f t="shared" si="0"/>
        <v>NORTH WEST</v>
      </c>
    </row>
    <row r="24" spans="1:77" ht="15" customHeight="1">
      <c r="A24" s="74" t="s">
        <v>19</v>
      </c>
      <c r="B24" s="75" t="s">
        <v>43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104">
        <v>3217.4907675733898</v>
      </c>
      <c r="BW24" s="89">
        <v>3233.5782214112564</v>
      </c>
      <c r="BX24" s="36">
        <v>3260</v>
      </c>
      <c r="BY24" s="107" t="str">
        <f t="shared" si="0"/>
        <v>NORTH WEST</v>
      </c>
    </row>
    <row r="25" spans="1:77" ht="15" customHeight="1">
      <c r="A25" s="74" t="s">
        <v>20</v>
      </c>
      <c r="B25" s="75" t="s">
        <v>43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104">
        <v>3430</v>
      </c>
      <c r="BW25" s="101">
        <v>3553</v>
      </c>
      <c r="BX25" s="36">
        <v>3605.7142857142899</v>
      </c>
      <c r="BY25" s="107" t="str">
        <f t="shared" si="0"/>
        <v>NORTH WEST</v>
      </c>
    </row>
    <row r="26" spans="1:77" ht="15" customHeight="1">
      <c r="A26" s="74" t="s">
        <v>21</v>
      </c>
      <c r="B26" s="75" t="s">
        <v>43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104">
        <v>3213.2576163160002</v>
      </c>
      <c r="BW26" s="89">
        <v>3229.32390439758</v>
      </c>
      <c r="BX26" s="36">
        <v>3250</v>
      </c>
      <c r="BY26" s="107" t="str">
        <f t="shared" si="0"/>
        <v>NORTH WEST</v>
      </c>
    </row>
    <row r="27" spans="1:77" ht="15" customHeight="1">
      <c r="A27" s="74" t="s">
        <v>22</v>
      </c>
      <c r="B27" s="75" t="s">
        <v>43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104">
        <v>3837.5</v>
      </c>
      <c r="BW27" s="89">
        <v>3856.6874999999995</v>
      </c>
      <c r="BX27" s="36">
        <v>3886.6666666666702</v>
      </c>
      <c r="BY27" s="107" t="str">
        <f t="shared" si="0"/>
        <v>NORTH CENTRAL</v>
      </c>
    </row>
    <row r="28" spans="1:77" ht="15" customHeight="1">
      <c r="A28" s="74" t="s">
        <v>23</v>
      </c>
      <c r="B28" s="75" t="s">
        <v>43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104">
        <v>3620</v>
      </c>
      <c r="BW28" s="89">
        <v>3638.0999999999995</v>
      </c>
      <c r="BX28" s="36">
        <v>3662.5</v>
      </c>
      <c r="BY28" s="107" t="str">
        <f t="shared" si="0"/>
        <v>NORTH CENTRAL</v>
      </c>
    </row>
    <row r="29" spans="1:77" ht="15" customHeight="1">
      <c r="A29" s="74" t="s">
        <v>24</v>
      </c>
      <c r="B29" s="75" t="s">
        <v>43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104">
        <v>3909.5238095238096</v>
      </c>
      <c r="BW29" s="89">
        <v>3929.0714285714284</v>
      </c>
      <c r="BX29" s="36">
        <v>3980</v>
      </c>
      <c r="BY29" s="107" t="str">
        <f t="shared" si="0"/>
        <v>SOUTH WEST</v>
      </c>
    </row>
    <row r="30" spans="1:77" ht="15" customHeight="1">
      <c r="A30" s="43" t="s">
        <v>93</v>
      </c>
      <c r="B30" s="75" t="s">
        <v>43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104">
        <v>3706</v>
      </c>
      <c r="BW30" s="89">
        <v>3724.5299999999997</v>
      </c>
      <c r="BX30" s="36">
        <v>3805.7142857142899</v>
      </c>
      <c r="BY30" s="107" t="str">
        <f t="shared" si="0"/>
        <v>NORTH CENTRAL</v>
      </c>
    </row>
    <row r="31" spans="1:77" ht="15" customHeight="1">
      <c r="A31" s="74" t="s">
        <v>25</v>
      </c>
      <c r="B31" s="75" t="s">
        <v>43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104">
        <v>3875</v>
      </c>
      <c r="BW31" s="105">
        <v>4125</v>
      </c>
      <c r="BX31" s="36">
        <v>4150</v>
      </c>
      <c r="BY31" s="107" t="str">
        <f t="shared" si="0"/>
        <v>NORTH CENTRAL</v>
      </c>
    </row>
    <row r="32" spans="1:77" ht="15" customHeight="1">
      <c r="A32" s="74" t="s">
        <v>35</v>
      </c>
      <c r="B32" s="75" t="s">
        <v>43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104">
        <v>3550</v>
      </c>
      <c r="BW32" s="89">
        <v>3567.7499999999995</v>
      </c>
      <c r="BX32" s="36">
        <v>3605</v>
      </c>
      <c r="BY32" s="107" t="str">
        <f t="shared" si="0"/>
        <v>SOUTH WEST</v>
      </c>
    </row>
    <row r="33" spans="1:77" ht="15" customHeight="1">
      <c r="A33" s="74" t="s">
        <v>26</v>
      </c>
      <c r="B33" s="75" t="s">
        <v>43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104">
        <v>3639.2857142857142</v>
      </c>
      <c r="BW33" s="89">
        <v>3657.4821428571422</v>
      </c>
      <c r="BX33" s="36">
        <v>3667.1428571428601</v>
      </c>
      <c r="BY33" s="107" t="str">
        <f t="shared" si="0"/>
        <v>SOUTH WEST</v>
      </c>
    </row>
    <row r="34" spans="1:77" ht="15" customHeight="1">
      <c r="A34" s="74" t="s">
        <v>27</v>
      </c>
      <c r="B34" s="75" t="s">
        <v>43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104">
        <v>3820.8333333333335</v>
      </c>
      <c r="BW34" s="89">
        <v>3839.9374999999995</v>
      </c>
      <c r="BX34" s="36">
        <v>3905.7142857142899</v>
      </c>
      <c r="BY34" s="107" t="str">
        <f t="shared" si="0"/>
        <v>SOUTH WEST</v>
      </c>
    </row>
    <row r="35" spans="1:77" ht="15" customHeight="1">
      <c r="A35" s="74" t="s">
        <v>28</v>
      </c>
      <c r="B35" s="75" t="s">
        <v>43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104">
        <v>3619.4444444444443</v>
      </c>
      <c r="BW35" s="89">
        <v>3637.5416666666661</v>
      </c>
      <c r="BX35" s="36">
        <v>3706.4285714285702</v>
      </c>
      <c r="BY35" s="107" t="str">
        <f t="shared" si="0"/>
        <v>SOUTH WEST</v>
      </c>
    </row>
    <row r="36" spans="1:77" ht="15" customHeight="1">
      <c r="A36" s="74" t="s">
        <v>29</v>
      </c>
      <c r="B36" s="75" t="s">
        <v>43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4">
        <v>3219.2903373389099</v>
      </c>
      <c r="BW36" s="105">
        <v>3775</v>
      </c>
      <c r="BX36" s="36">
        <v>3825</v>
      </c>
      <c r="BY36" s="107" t="str">
        <f t="shared" si="0"/>
        <v>NORTH CENTRAL</v>
      </c>
    </row>
    <row r="37" spans="1:77" ht="15" customHeight="1">
      <c r="A37" s="74" t="s">
        <v>30</v>
      </c>
      <c r="B37" s="75" t="s">
        <v>43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104">
        <v>3935.7142857142858</v>
      </c>
      <c r="BW37" s="89">
        <v>3955.3928571428569</v>
      </c>
      <c r="BX37" s="36">
        <v>4050.3333333333298</v>
      </c>
      <c r="BY37" s="107" t="str">
        <f t="shared" si="0"/>
        <v>SOUTH SOUTH</v>
      </c>
    </row>
    <row r="38" spans="1:77" ht="15" customHeight="1">
      <c r="A38" s="74" t="s">
        <v>31</v>
      </c>
      <c r="B38" s="75" t="s">
        <v>43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104">
        <v>3610.59338145744</v>
      </c>
      <c r="BW38" s="89">
        <v>3628.6463483647267</v>
      </c>
      <c r="BX38" s="36">
        <v>3650</v>
      </c>
      <c r="BY38" s="107" t="str">
        <f t="shared" si="0"/>
        <v>NORTH WEST</v>
      </c>
    </row>
    <row r="39" spans="1:77" ht="15" customHeight="1">
      <c r="A39" s="74" t="s">
        <v>32</v>
      </c>
      <c r="B39" s="75" t="s">
        <v>43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104">
        <v>3600</v>
      </c>
      <c r="BW39" s="89">
        <v>3617.9999999999995</v>
      </c>
      <c r="BX39" s="89">
        <v>3621.5930087587499</v>
      </c>
      <c r="BY39" s="107" t="str">
        <f t="shared" si="0"/>
        <v>NORTH EAST</v>
      </c>
    </row>
    <row r="40" spans="1:77" ht="15" customHeight="1">
      <c r="A40" s="74" t="s">
        <v>33</v>
      </c>
      <c r="B40" s="75" t="s">
        <v>43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104">
        <v>2543.1392098636802</v>
      </c>
      <c r="BW40" s="89">
        <v>2555.8549059129982</v>
      </c>
      <c r="BX40" s="36">
        <v>2610</v>
      </c>
      <c r="BY40" s="107" t="str">
        <f t="shared" si="0"/>
        <v>NORTH EAST</v>
      </c>
    </row>
    <row r="41" spans="1:77" ht="15" customHeight="1">
      <c r="A41" s="43" t="s">
        <v>34</v>
      </c>
      <c r="B41" s="75" t="s">
        <v>43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104">
        <v>3810</v>
      </c>
      <c r="BW41" s="89">
        <v>3829.0499999999997</v>
      </c>
      <c r="BX41" s="36">
        <v>3853.2244257459802</v>
      </c>
      <c r="BY41" s="107" t="str">
        <f t="shared" si="0"/>
        <v>NORTH WEST</v>
      </c>
    </row>
    <row r="42" spans="1:77" ht="15" customHeight="1">
      <c r="A42" s="96" t="s">
        <v>36</v>
      </c>
      <c r="B42" s="97"/>
      <c r="C42" s="98">
        <f t="shared" ref="C42:AN42" si="1">AVERAGE(C5:C41)</f>
        <v>1841.975418275418</v>
      </c>
      <c r="D42" s="98">
        <f t="shared" si="1"/>
        <v>1860.2976533676533</v>
      </c>
      <c r="E42" s="98">
        <f t="shared" si="1"/>
        <v>1839.3436265924479</v>
      </c>
      <c r="F42" s="98">
        <f t="shared" si="1"/>
        <v>1862.9063494081233</v>
      </c>
      <c r="G42" s="98">
        <f t="shared" si="1"/>
        <v>1853.9525740025731</v>
      </c>
      <c r="H42" s="98">
        <f t="shared" si="1"/>
        <v>1962.6325602574004</v>
      </c>
      <c r="I42" s="98">
        <f t="shared" si="1"/>
        <v>2071.0590948090939</v>
      </c>
      <c r="J42" s="98">
        <f t="shared" si="1"/>
        <v>1928.0643886743874</v>
      </c>
      <c r="K42" s="98">
        <f t="shared" si="1"/>
        <v>1938.6155318757353</v>
      </c>
      <c r="L42" s="98">
        <f t="shared" si="1"/>
        <v>2067.0146448499222</v>
      </c>
      <c r="M42" s="98">
        <f t="shared" si="1"/>
        <v>1962.5455183104264</v>
      </c>
      <c r="N42" s="98">
        <f t="shared" si="1"/>
        <v>2002.1597520377509</v>
      </c>
      <c r="O42" s="98">
        <f t="shared" si="1"/>
        <v>2567.5637077107663</v>
      </c>
      <c r="P42" s="98">
        <f t="shared" si="1"/>
        <v>2708.381178039414</v>
      </c>
      <c r="Q42" s="98">
        <f t="shared" si="1"/>
        <v>2493.5891756418077</v>
      </c>
      <c r="R42" s="98">
        <f t="shared" si="1"/>
        <v>2428.3827508827503</v>
      </c>
      <c r="S42" s="98">
        <f t="shared" si="1"/>
        <v>2446.5677683912977</v>
      </c>
      <c r="T42" s="98">
        <f t="shared" si="1"/>
        <v>2215.9583285483286</v>
      </c>
      <c r="U42" s="98">
        <f t="shared" si="1"/>
        <v>2226.2133047133043</v>
      </c>
      <c r="V42" s="98">
        <f t="shared" si="1"/>
        <v>1990.7063163444745</v>
      </c>
      <c r="W42" s="98">
        <f t="shared" si="1"/>
        <v>1911.4376193981454</v>
      </c>
      <c r="X42" s="98">
        <f t="shared" si="1"/>
        <v>2374.070224070224</v>
      </c>
      <c r="Y42" s="98">
        <f t="shared" si="1"/>
        <v>2377.8089189189191</v>
      </c>
      <c r="Z42" s="98">
        <f t="shared" si="1"/>
        <v>2276.9555938241119</v>
      </c>
      <c r="AA42" s="98">
        <f t="shared" si="1"/>
        <v>2190.0657484407484</v>
      </c>
      <c r="AB42" s="98">
        <f t="shared" si="1"/>
        <v>2155.9678842376211</v>
      </c>
      <c r="AC42" s="98">
        <f t="shared" si="1"/>
        <v>2090.6383723949511</v>
      </c>
      <c r="AD42" s="98">
        <f t="shared" si="1"/>
        <v>2058.1920680361077</v>
      </c>
      <c r="AE42" s="98">
        <f t="shared" si="1"/>
        <v>2072.2413465858886</v>
      </c>
      <c r="AF42" s="98">
        <f t="shared" si="1"/>
        <v>2034.9344834121187</v>
      </c>
      <c r="AG42" s="98">
        <f t="shared" si="1"/>
        <v>2010.4527618312104</v>
      </c>
      <c r="AH42" s="98">
        <f t="shared" si="1"/>
        <v>2054.1449058831427</v>
      </c>
      <c r="AI42" s="98">
        <f t="shared" si="1"/>
        <v>2107.4755357182621</v>
      </c>
      <c r="AJ42" s="98">
        <f t="shared" si="1"/>
        <v>2145.3010586286541</v>
      </c>
      <c r="AK42" s="98">
        <f t="shared" si="1"/>
        <v>2084.735085724993</v>
      </c>
      <c r="AL42" s="98">
        <f t="shared" si="1"/>
        <v>2052.7897613576561</v>
      </c>
      <c r="AM42" s="98">
        <f t="shared" si="1"/>
        <v>2039.8190610448505</v>
      </c>
      <c r="AN42" s="98">
        <f t="shared" si="1"/>
        <v>2067.6820865444929</v>
      </c>
      <c r="AO42" s="98">
        <f t="shared" ref="AO42:BE42" si="2">AVERAGE(AO5:AO41)</f>
        <v>2064.4530541244735</v>
      </c>
      <c r="AP42" s="98">
        <f t="shared" si="2"/>
        <v>2046.5276291262935</v>
      </c>
      <c r="AQ42" s="98">
        <f t="shared" si="2"/>
        <v>2028.0409024379612</v>
      </c>
      <c r="AR42" s="98">
        <f t="shared" si="2"/>
        <v>1995.3755213680388</v>
      </c>
      <c r="AS42" s="98">
        <f t="shared" si="2"/>
        <v>2024.8010841458552</v>
      </c>
      <c r="AT42" s="98">
        <f t="shared" si="2"/>
        <v>2000.3385939475988</v>
      </c>
      <c r="AU42" s="98">
        <f t="shared" si="2"/>
        <v>1976.1112893412194</v>
      </c>
      <c r="AV42" s="98">
        <f t="shared" si="2"/>
        <v>1967.4623086521233</v>
      </c>
      <c r="AW42" s="98">
        <f t="shared" si="2"/>
        <v>2000.2853593944244</v>
      </c>
      <c r="AX42" s="98">
        <f t="shared" si="2"/>
        <v>2018.6812093899659</v>
      </c>
      <c r="AY42" s="98">
        <f t="shared" si="2"/>
        <v>2019.0999909850545</v>
      </c>
      <c r="AZ42" s="98">
        <f t="shared" si="2"/>
        <v>1995.3532551742262</v>
      </c>
      <c r="BA42" s="98">
        <f t="shared" si="2"/>
        <v>1981.0705813352877</v>
      </c>
      <c r="BB42" s="98">
        <f t="shared" si="2"/>
        <v>1957.3167183039304</v>
      </c>
      <c r="BC42" s="98">
        <f t="shared" si="2"/>
        <v>1965.0320028549845</v>
      </c>
      <c r="BD42" s="98">
        <f t="shared" si="2"/>
        <v>1973.9471655532052</v>
      </c>
      <c r="BE42" s="98">
        <f t="shared" si="2"/>
        <v>1971.3392418154406</v>
      </c>
      <c r="BF42" s="98">
        <f t="shared" ref="BF42:BK42" si="3">AVERAGE(BF5:BF41)</f>
        <v>1979.1511490430253</v>
      </c>
      <c r="BG42" s="98">
        <f t="shared" si="3"/>
        <v>1974.6662248748826</v>
      </c>
      <c r="BH42" s="98">
        <f t="shared" si="3"/>
        <v>1953.7112637444623</v>
      </c>
      <c r="BI42" s="98">
        <f t="shared" si="3"/>
        <v>1947.4669151640189</v>
      </c>
      <c r="BJ42" s="98">
        <f t="shared" si="3"/>
        <v>1949.7515743106944</v>
      </c>
      <c r="BK42" s="98">
        <f t="shared" si="3"/>
        <v>1949.0171065181919</v>
      </c>
      <c r="BL42" s="98">
        <f t="shared" ref="BL42:BM42" si="4">AVERAGE(BL5:BL41)</f>
        <v>2018.9058892482371</v>
      </c>
      <c r="BM42" s="98">
        <f t="shared" si="4"/>
        <v>2057.7147840862722</v>
      </c>
      <c r="BN42" s="98">
        <f t="shared" ref="BN42:BO42" si="5">AVERAGE(BN5:BN41)</f>
        <v>2069.2135145363227</v>
      </c>
      <c r="BO42" s="98">
        <f t="shared" si="5"/>
        <v>2071.693661723154</v>
      </c>
      <c r="BP42" s="98">
        <f t="shared" ref="BP42:BQ42" si="6">AVERAGE(BP5:BP41)</f>
        <v>2068.6863283579801</v>
      </c>
      <c r="BQ42" s="98">
        <f t="shared" si="6"/>
        <v>2141.5877759635114</v>
      </c>
      <c r="BR42" s="98">
        <f t="shared" ref="BR42:BS42" si="7">AVERAGE(BR5:BR41)</f>
        <v>2215.3284574557242</v>
      </c>
      <c r="BS42" s="98">
        <f t="shared" si="7"/>
        <v>2397.5998174331435</v>
      </c>
      <c r="BT42" s="98">
        <f t="shared" ref="BT42:BU42" si="8">AVERAGE(BT5:BT41)</f>
        <v>2627.937876140224</v>
      </c>
      <c r="BU42" s="98">
        <f t="shared" si="8"/>
        <v>3312.4180274934865</v>
      </c>
      <c r="BV42" s="98">
        <f t="shared" ref="BV42:BW42" si="9">AVERAGE(BV5:BV41)</f>
        <v>3594.814176897059</v>
      </c>
      <c r="BW42" s="98">
        <f t="shared" si="9"/>
        <v>3657.574784413493</v>
      </c>
      <c r="BX42" s="98">
        <f t="shared" ref="BX42" si="10">AVERAGE(BX5:BX41)</f>
        <v>3708.5833900857497</v>
      </c>
      <c r="BY42" s="107"/>
    </row>
    <row r="43" spans="1:77" ht="15" customHeight="1">
      <c r="A43" s="96" t="s">
        <v>37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11">O42/N42*100-100</f>
        <v>28.239702406242088</v>
      </c>
      <c r="P43" s="98">
        <f t="shared" si="11"/>
        <v>5.484478141895849</v>
      </c>
      <c r="Q43" s="98">
        <f t="shared" si="11"/>
        <v>-7.9306415263560979</v>
      </c>
      <c r="R43" s="98">
        <f t="shared" si="11"/>
        <v>-2.6149626167780582</v>
      </c>
      <c r="S43" s="98">
        <f t="shared" si="11"/>
        <v>0.7488530175869812</v>
      </c>
      <c r="T43" s="98">
        <f t="shared" si="11"/>
        <v>-9.4258349522279019</v>
      </c>
      <c r="U43" s="98">
        <f t="shared" si="11"/>
        <v>0.46277838499308643</v>
      </c>
      <c r="V43" s="98">
        <f t="shared" si="11"/>
        <v>-10.578815060992497</v>
      </c>
      <c r="W43" s="98">
        <f t="shared" si="11"/>
        <v>-3.9819382846933422</v>
      </c>
      <c r="X43" s="98">
        <f t="shared" si="11"/>
        <v>24.203384927505383</v>
      </c>
      <c r="Y43" s="98">
        <f t="shared" si="11"/>
        <v>0.15748038161589761</v>
      </c>
      <c r="Z43" s="98">
        <f t="shared" si="11"/>
        <v>-4.2414394315864854</v>
      </c>
      <c r="AA43" s="98">
        <f t="shared" si="11"/>
        <v>-3.8160535769357438</v>
      </c>
      <c r="AB43" s="98">
        <f t="shared" si="11"/>
        <v>-1.5569333581607765</v>
      </c>
      <c r="AC43" s="98">
        <f t="shared" si="11"/>
        <v>-3.0301709186067711</v>
      </c>
      <c r="AD43" s="98">
        <f t="shared" si="11"/>
        <v>-1.5519807149466232</v>
      </c>
      <c r="AE43" s="98">
        <f t="shared" si="11"/>
        <v>0.68260289056436818</v>
      </c>
      <c r="AF43" s="98">
        <f t="shared" si="11"/>
        <v>-1.800314583783134</v>
      </c>
      <c r="AG43" s="98">
        <f t="shared" si="11"/>
        <v>-1.2030717342731378</v>
      </c>
      <c r="AH43" s="98">
        <f t="shared" si="11"/>
        <v>2.1732489756255404</v>
      </c>
      <c r="AI43" s="98">
        <f t="shared" si="11"/>
        <v>2.5962447772004111</v>
      </c>
      <c r="AJ43" s="98">
        <f t="shared" si="11"/>
        <v>1.7948261922528417</v>
      </c>
      <c r="AK43" s="98">
        <f t="shared" si="11"/>
        <v>-2.823192234957304</v>
      </c>
      <c r="AL43" s="98">
        <f t="shared" si="11"/>
        <v>-1.5323445451692663</v>
      </c>
      <c r="AM43" s="98">
        <f t="shared" si="11"/>
        <v>-0.63185721971971986</v>
      </c>
      <c r="AN43" s="98">
        <f t="shared" si="11"/>
        <v>1.3659557375334259</v>
      </c>
      <c r="AO43" s="98">
        <f t="shared" ref="AO43:BE43" si="12">AO42/AN42*100-100</f>
        <v>-0.15616677442980631</v>
      </c>
      <c r="AP43" s="98">
        <f t="shared" si="12"/>
        <v>-0.86828930124460157</v>
      </c>
      <c r="AQ43" s="98">
        <f t="shared" si="12"/>
        <v>-0.90332162758167556</v>
      </c>
      <c r="AR43" s="98">
        <f t="shared" si="12"/>
        <v>-1.610686501966228</v>
      </c>
      <c r="AS43" s="98">
        <f t="shared" si="12"/>
        <v>1.4746879703947684</v>
      </c>
      <c r="AT43" s="98">
        <f t="shared" si="12"/>
        <v>-1.2081428832588585</v>
      </c>
      <c r="AU43" s="98">
        <f t="shared" si="12"/>
        <v>-1.211160184564946</v>
      </c>
      <c r="AV43" s="98">
        <f t="shared" si="12"/>
        <v>-0.4376768016936694</v>
      </c>
      <c r="AW43" s="98">
        <f t="shared" si="12"/>
        <v>1.6682937506837305</v>
      </c>
      <c r="AX43" s="98">
        <f t="shared" si="12"/>
        <v>0.91966128278370718</v>
      </c>
      <c r="AY43" s="98">
        <f t="shared" si="12"/>
        <v>2.0745306051310308E-2</v>
      </c>
      <c r="AZ43" s="98">
        <f t="shared" si="12"/>
        <v>-1.1761049931580203</v>
      </c>
      <c r="BA43" s="98">
        <f t="shared" si="12"/>
        <v>-0.71579675437928358</v>
      </c>
      <c r="BB43" s="98">
        <f t="shared" si="12"/>
        <v>-1.1990417330485315</v>
      </c>
      <c r="BC43" s="98">
        <f t="shared" si="12"/>
        <v>0.39417660304559377</v>
      </c>
      <c r="BD43" s="98">
        <f t="shared" si="12"/>
        <v>0.4536904582351724</v>
      </c>
      <c r="BE43" s="98">
        <f t="shared" si="12"/>
        <v>-0.13211720066649946</v>
      </c>
      <c r="BF43" s="98">
        <f t="shared" ref="BF43:BJ43" si="13">BF42/BE42*100-100</f>
        <v>0.39627411973957294</v>
      </c>
      <c r="BG43" s="98">
        <f t="shared" si="13"/>
        <v>-0.22660847153140651</v>
      </c>
      <c r="BH43" s="98">
        <f t="shared" si="13"/>
        <v>-1.0611900313303835</v>
      </c>
      <c r="BI43" s="98">
        <f t="shared" si="13"/>
        <v>-0.31961470951830506</v>
      </c>
      <c r="BJ43" s="98">
        <f t="shared" si="13"/>
        <v>0.11731440102454371</v>
      </c>
      <c r="BK43" s="98">
        <f t="shared" ref="BK43:BO43" si="14">BK42/BJ42*100-100</f>
        <v>-3.7669814051170647E-2</v>
      </c>
      <c r="BL43" s="98">
        <f t="shared" si="14"/>
        <v>3.5858475790855096</v>
      </c>
      <c r="BM43" s="98">
        <f t="shared" si="14"/>
        <v>1.9222735960459261</v>
      </c>
      <c r="BN43" s="98">
        <f t="shared" si="14"/>
        <v>0.55881070296904056</v>
      </c>
      <c r="BO43" s="98">
        <f t="shared" si="14"/>
        <v>0.11985941370515718</v>
      </c>
      <c r="BP43" s="98">
        <f t="shared" ref="BP43:BX43" si="15">BP42/BO42*100-100</f>
        <v>-0.14516303354776028</v>
      </c>
      <c r="BQ43" s="98">
        <f t="shared" si="15"/>
        <v>3.524045506860233</v>
      </c>
      <c r="BR43" s="98">
        <f t="shared" si="15"/>
        <v>3.4432714978976975</v>
      </c>
      <c r="BS43" s="98">
        <f t="shared" si="15"/>
        <v>8.2277352310435816</v>
      </c>
      <c r="BT43" s="98">
        <f t="shared" si="15"/>
        <v>9.6070268704674362</v>
      </c>
      <c r="BU43" s="98">
        <f t="shared" si="15"/>
        <v>26.046283573437833</v>
      </c>
      <c r="BV43" s="98">
        <f t="shared" si="15"/>
        <v>8.525377747000789</v>
      </c>
      <c r="BW43" s="98">
        <f t="shared" si="15"/>
        <v>1.7458651387262307</v>
      </c>
      <c r="BX43" s="98">
        <f t="shared" si="15"/>
        <v>1.3946018517413847</v>
      </c>
      <c r="BY43" s="107"/>
    </row>
    <row r="44" spans="1:77" ht="15" customHeight="1">
      <c r="A44" s="96" t="s">
        <v>38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6">O42/C42*100-100</f>
        <v>39.391855191786078</v>
      </c>
      <c r="P44" s="98">
        <f t="shared" si="16"/>
        <v>45.58859294030151</v>
      </c>
      <c r="Q44" s="98">
        <f t="shared" si="16"/>
        <v>35.569511840558533</v>
      </c>
      <c r="R44" s="98">
        <f t="shared" si="16"/>
        <v>30.354526498569726</v>
      </c>
      <c r="S44" s="98">
        <f t="shared" si="16"/>
        <v>31.964959767514642</v>
      </c>
      <c r="T44" s="98">
        <f t="shared" si="16"/>
        <v>12.907447548801713</v>
      </c>
      <c r="U44" s="98">
        <f t="shared" si="16"/>
        <v>7.4915394878441361</v>
      </c>
      <c r="V44" s="98">
        <f t="shared" si="16"/>
        <v>3.2489541344184971</v>
      </c>
      <c r="W44" s="98">
        <f t="shared" si="16"/>
        <v>-1.401923797200439</v>
      </c>
      <c r="X44" s="98">
        <f t="shared" si="16"/>
        <v>14.855026788772264</v>
      </c>
      <c r="Y44" s="98">
        <f t="shared" si="16"/>
        <v>21.159427729655761</v>
      </c>
      <c r="Z44" s="98">
        <f t="shared" si="16"/>
        <v>13.724970822467114</v>
      </c>
      <c r="AA44" s="98">
        <f t="shared" si="16"/>
        <v>-14.70257420045067</v>
      </c>
      <c r="AB44" s="98">
        <f t="shared" si="16"/>
        <v>-20.396438222247667</v>
      </c>
      <c r="AC44" s="98">
        <f t="shared" si="16"/>
        <v>-16.1594703403035</v>
      </c>
      <c r="AD44" s="98">
        <f t="shared" si="16"/>
        <v>-15.244330108673083</v>
      </c>
      <c r="AE44" s="98">
        <f t="shared" si="16"/>
        <v>-15.300063486552901</v>
      </c>
      <c r="AF44" s="98">
        <f t="shared" si="16"/>
        <v>-8.1690996984947049</v>
      </c>
      <c r="AG44" s="98">
        <f t="shared" si="16"/>
        <v>-9.691818049298746</v>
      </c>
      <c r="AH44" s="98">
        <f t="shared" si="16"/>
        <v>3.1867377431724861</v>
      </c>
      <c r="AI44" s="98">
        <f t="shared" si="16"/>
        <v>10.256045728651245</v>
      </c>
      <c r="AJ44" s="98">
        <f t="shared" si="16"/>
        <v>-9.6361583209344417</v>
      </c>
      <c r="AK44" s="98">
        <f t="shared" si="16"/>
        <v>-12.325373618632625</v>
      </c>
      <c r="AL44" s="98">
        <f t="shared" si="16"/>
        <v>-9.8449804236178693</v>
      </c>
      <c r="AM44" s="98">
        <f t="shared" si="16"/>
        <v>-6.8603733701998806</v>
      </c>
      <c r="AN44" s="98">
        <f t="shared" si="16"/>
        <v>-4.0949495740910464</v>
      </c>
      <c r="AO44" s="98">
        <f t="shared" ref="AO44:BE44" si="17">AO42/AC42*100-100</f>
        <v>-1.2525034753131763</v>
      </c>
      <c r="AP44" s="98">
        <f t="shared" si="17"/>
        <v>-0.56673228368546802</v>
      </c>
      <c r="AQ44" s="98">
        <f t="shared" si="17"/>
        <v>-2.1329776196556196</v>
      </c>
      <c r="AR44" s="98">
        <f t="shared" si="17"/>
        <v>-1.9439919253689482</v>
      </c>
      <c r="AS44" s="98">
        <f t="shared" si="17"/>
        <v>0.71368612021383626</v>
      </c>
      <c r="AT44" s="98">
        <f t="shared" si="17"/>
        <v>-2.6194019604673855</v>
      </c>
      <c r="AU44" s="98">
        <f t="shared" si="17"/>
        <v>-6.2332513071033873</v>
      </c>
      <c r="AV44" s="98">
        <f t="shared" si="17"/>
        <v>-8.2896873266921034</v>
      </c>
      <c r="AW44" s="98">
        <f t="shared" si="17"/>
        <v>-4.0508612777148301</v>
      </c>
      <c r="AX44" s="98">
        <f t="shared" si="17"/>
        <v>-1.6615706396124921</v>
      </c>
      <c r="AY44" s="98">
        <f t="shared" si="17"/>
        <v>-1.0157307800223663</v>
      </c>
      <c r="AZ44" s="98">
        <f t="shared" si="17"/>
        <v>-3.4980634518695553</v>
      </c>
      <c r="BA44" s="98">
        <f t="shared" si="17"/>
        <v>-4.0389619237211463</v>
      </c>
      <c r="BB44" s="98">
        <f t="shared" si="17"/>
        <v>-4.3591354229822485</v>
      </c>
      <c r="BC44" s="98">
        <f t="shared" si="17"/>
        <v>-3.1068850488780555</v>
      </c>
      <c r="BD44" s="98">
        <f t="shared" si="17"/>
        <v>-1.07390090663948</v>
      </c>
      <c r="BE44" s="98">
        <f t="shared" si="17"/>
        <v>-2.6403503410295315</v>
      </c>
      <c r="BF44" s="98">
        <f t="shared" ref="BF44:BJ44" si="18">BF42/AT42*100-100</f>
        <v>-1.0591929270714502</v>
      </c>
      <c r="BG44" s="98">
        <f t="shared" si="18"/>
        <v>-7.3126674298720218E-2</v>
      </c>
      <c r="BH44" s="98">
        <f t="shared" si="18"/>
        <v>-0.69892291441566101</v>
      </c>
      <c r="BI44" s="98">
        <f t="shared" si="18"/>
        <v>-2.6405454592936621</v>
      </c>
      <c r="BJ44" s="98">
        <f t="shared" si="18"/>
        <v>-3.4145874424670382</v>
      </c>
      <c r="BK44" s="98">
        <f t="shared" ref="BK44:BO44" si="19">BK42/AY42*100-100</f>
        <v>-3.4709962250394284</v>
      </c>
      <c r="BL44" s="98">
        <f t="shared" si="19"/>
        <v>1.180374152443207</v>
      </c>
      <c r="BM44" s="98">
        <f t="shared" si="19"/>
        <v>3.8688274649621377</v>
      </c>
      <c r="BN44" s="98">
        <f t="shared" si="19"/>
        <v>5.7168467006889898</v>
      </c>
      <c r="BO44" s="98">
        <f t="shared" si="19"/>
        <v>5.4279858400881693</v>
      </c>
      <c r="BP44" s="98">
        <f t="shared" ref="BP44:BX44" si="20">BP42/BD42*100-100</f>
        <v>4.7994781450102266</v>
      </c>
      <c r="BQ44" s="98">
        <f t="shared" si="20"/>
        <v>8.6361865343524471</v>
      </c>
      <c r="BR44" s="98">
        <f t="shared" si="20"/>
        <v>11.933262829718558</v>
      </c>
      <c r="BS44" s="98">
        <f t="shared" si="20"/>
        <v>21.417978756640693</v>
      </c>
      <c r="BT44" s="98">
        <f t="shared" si="20"/>
        <v>34.510043777069995</v>
      </c>
      <c r="BU44" s="98">
        <f t="shared" si="20"/>
        <v>70.088539204503462</v>
      </c>
      <c r="BV44" s="98">
        <f t="shared" si="20"/>
        <v>84.372933673252817</v>
      </c>
      <c r="BW44" s="98">
        <f t="shared" si="20"/>
        <v>87.662528573058154</v>
      </c>
      <c r="BX44" s="98">
        <f t="shared" si="20"/>
        <v>83.692732278208553</v>
      </c>
      <c r="BY44" s="107"/>
    </row>
    <row r="46" spans="1:77" ht="15" customHeight="1">
      <c r="A46" s="99" t="s">
        <v>39</v>
      </c>
    </row>
    <row r="47" spans="1:77" ht="15" customHeight="1">
      <c r="A47" s="74" t="s">
        <v>7</v>
      </c>
      <c r="B47" s="36">
        <v>4205</v>
      </c>
      <c r="D47" s="74"/>
      <c r="E47" s="36"/>
      <c r="V47" s="74"/>
      <c r="W47" s="22"/>
    </row>
    <row r="48" spans="1:77" ht="15" customHeight="1">
      <c r="A48" s="74" t="s">
        <v>25</v>
      </c>
      <c r="B48" s="36">
        <v>4150</v>
      </c>
      <c r="D48" s="74"/>
      <c r="E48" s="36"/>
      <c r="V48" s="74"/>
      <c r="W48" s="22"/>
    </row>
    <row r="49" spans="1:26" ht="15" customHeight="1">
      <c r="A49" s="74" t="s">
        <v>9</v>
      </c>
      <c r="B49" s="36">
        <v>4081.8181818181802</v>
      </c>
      <c r="D49" s="74"/>
      <c r="E49" s="36"/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40</v>
      </c>
    </row>
    <row r="52" spans="1:26" ht="15" customHeight="1">
      <c r="A52" s="74" t="s">
        <v>5</v>
      </c>
      <c r="B52" s="106">
        <v>2645</v>
      </c>
      <c r="D52" s="74"/>
      <c r="E52" s="106"/>
      <c r="V52" s="74"/>
      <c r="W52" s="22"/>
      <c r="Z52" s="74"/>
    </row>
    <row r="53" spans="1:26" ht="15" customHeight="1">
      <c r="A53" s="74" t="s">
        <v>33</v>
      </c>
      <c r="B53" s="36">
        <v>2610</v>
      </c>
      <c r="D53" s="74"/>
      <c r="E53" s="36"/>
      <c r="V53" s="74"/>
      <c r="W53" s="22"/>
      <c r="Z53" s="74"/>
    </row>
    <row r="54" spans="1:26" ht="15" customHeight="1">
      <c r="A54" s="74" t="s">
        <v>2</v>
      </c>
      <c r="B54" s="36">
        <v>2500</v>
      </c>
      <c r="D54" s="74"/>
      <c r="E54" s="36"/>
      <c r="V54" s="74"/>
      <c r="W54" s="22"/>
      <c r="Z54" s="74"/>
    </row>
    <row r="56" spans="1:26" ht="15" customHeight="1">
      <c r="A56" s="74"/>
      <c r="B56" s="101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CE59"/>
  <sheetViews>
    <sheetView topLeftCell="A37" workbookViewId="0">
      <pane xSplit="1" topLeftCell="B1" activePane="topRight" state="frozen"/>
      <selection pane="topRight" activeCell="BL4" sqref="BL1:BL1048576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  <col min="77" max="77" width="15.109375" bestFit="1" customWidth="1"/>
  </cols>
  <sheetData>
    <row r="2" spans="1:83" ht="15" customHeight="1">
      <c r="C2" s="2" t="s">
        <v>42</v>
      </c>
    </row>
    <row r="3" spans="1:83" ht="15" customHeight="1">
      <c r="C3" s="2" t="s">
        <v>46</v>
      </c>
    </row>
    <row r="4" spans="1:83" s="3" customFormat="1" ht="15" customHeight="1">
      <c r="A4" s="4" t="s">
        <v>45</v>
      </c>
      <c r="B4" s="4" t="s">
        <v>44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  <c r="BX4" s="6">
        <v>44593</v>
      </c>
      <c r="BY4" s="3" t="s">
        <v>47</v>
      </c>
      <c r="CD4" s="109" t="s">
        <v>48</v>
      </c>
      <c r="CE4" s="109" t="s">
        <v>49</v>
      </c>
    </row>
    <row r="5" spans="1:83" ht="15" customHeight="1">
      <c r="A5" s="7" t="s">
        <v>0</v>
      </c>
      <c r="B5" s="8" t="s">
        <v>41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s="104">
        <v>7296.666666666667</v>
      </c>
      <c r="BW5" s="100">
        <v>7333.15</v>
      </c>
      <c r="BX5" s="36">
        <v>7441.6666666666697</v>
      </c>
      <c r="BY5" s="107" t="str">
        <f t="shared" ref="BY5:BY41" si="0">VLOOKUP(A5,zone,2,FALSE)</f>
        <v>SOUTH EAST</v>
      </c>
      <c r="CD5" s="110" t="s">
        <v>50</v>
      </c>
      <c r="CE5" s="110" t="s">
        <v>51</v>
      </c>
    </row>
    <row r="6" spans="1:83" ht="15" customHeight="1">
      <c r="A6" s="43" t="s">
        <v>1</v>
      </c>
      <c r="B6" s="44" t="s">
        <v>41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s="104">
        <v>8058</v>
      </c>
      <c r="BW6" s="105">
        <v>8400</v>
      </c>
      <c r="BX6" s="36">
        <v>8295</v>
      </c>
      <c r="BY6" s="107" t="str">
        <f t="shared" si="0"/>
        <v>NORTH CENTRAL</v>
      </c>
      <c r="CD6" s="110" t="s">
        <v>52</v>
      </c>
      <c r="CE6" s="110" t="s">
        <v>53</v>
      </c>
    </row>
    <row r="7" spans="1:83" ht="15" customHeight="1">
      <c r="A7" s="43" t="s">
        <v>2</v>
      </c>
      <c r="B7" s="44" t="s">
        <v>41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s="104">
        <v>7220</v>
      </c>
      <c r="BW7" s="101">
        <v>7680</v>
      </c>
      <c r="BX7" s="36">
        <v>7750</v>
      </c>
      <c r="BY7" s="107" t="str">
        <f t="shared" si="0"/>
        <v>NORTH EAST</v>
      </c>
      <c r="CD7" s="110" t="s">
        <v>54</v>
      </c>
      <c r="CE7" s="110" t="s">
        <v>55</v>
      </c>
    </row>
    <row r="8" spans="1:83" ht="15" customHeight="1">
      <c r="A8" s="43" t="s">
        <v>3</v>
      </c>
      <c r="B8" s="44" t="s">
        <v>41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s="104">
        <v>6708.333333333333</v>
      </c>
      <c r="BW8" s="100">
        <v>6741.8749999999991</v>
      </c>
      <c r="BX8" s="36">
        <v>6816</v>
      </c>
      <c r="BY8" s="107" t="str">
        <f t="shared" si="0"/>
        <v>SOUTH SOUTH</v>
      </c>
      <c r="CD8" s="110" t="s">
        <v>56</v>
      </c>
      <c r="CE8" s="110" t="s">
        <v>57</v>
      </c>
    </row>
    <row r="9" spans="1:83" ht="15" customHeight="1">
      <c r="A9" s="43" t="s">
        <v>4</v>
      </c>
      <c r="B9" s="44" t="s">
        <v>41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s="104">
        <v>7188.4615384615399</v>
      </c>
      <c r="BW9" s="100">
        <v>7224.4038461538466</v>
      </c>
      <c r="BX9" s="36">
        <v>7245.7692307692296</v>
      </c>
      <c r="BY9" s="107" t="str">
        <f t="shared" si="0"/>
        <v>SOUTH EAST</v>
      </c>
      <c r="CD9" s="110" t="s">
        <v>58</v>
      </c>
      <c r="CE9" s="110" t="s">
        <v>51</v>
      </c>
    </row>
    <row r="10" spans="1:83" ht="15" customHeight="1">
      <c r="A10" s="43" t="s">
        <v>5</v>
      </c>
      <c r="B10" s="44" t="s">
        <v>41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s="100">
        <v>6939.4688878861398</v>
      </c>
      <c r="BW10" s="100">
        <v>6974.1662323255696</v>
      </c>
      <c r="BX10" s="36">
        <v>7000</v>
      </c>
      <c r="BY10" s="107" t="str">
        <f t="shared" si="0"/>
        <v>NORTH EAST</v>
      </c>
      <c r="CD10" s="110" t="s">
        <v>59</v>
      </c>
      <c r="CE10" s="110" t="s">
        <v>55</v>
      </c>
    </row>
    <row r="11" spans="1:83" ht="15" customHeight="1">
      <c r="A11" s="43" t="s">
        <v>6</v>
      </c>
      <c r="B11" s="44" t="s">
        <v>41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s="104">
        <v>6678.5714285714284</v>
      </c>
      <c r="BW11" s="100">
        <v>6711.9642857142853</v>
      </c>
      <c r="BX11" s="36">
        <v>6851.25</v>
      </c>
      <c r="BY11" s="107" t="str">
        <f t="shared" si="0"/>
        <v>SOUTH SOUTH</v>
      </c>
      <c r="CD11" s="110" t="s">
        <v>60</v>
      </c>
      <c r="CE11" s="110" t="s">
        <v>57</v>
      </c>
    </row>
    <row r="12" spans="1:83" ht="15" customHeight="1">
      <c r="A12" s="43" t="s">
        <v>7</v>
      </c>
      <c r="B12" s="44" t="s">
        <v>41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s="104">
        <v>7175</v>
      </c>
      <c r="BW12" s="105">
        <v>7178.5874999999996</v>
      </c>
      <c r="BX12" s="36">
        <v>7280</v>
      </c>
      <c r="BY12" s="107" t="str">
        <f t="shared" si="0"/>
        <v>NORTH CENTRAL</v>
      </c>
      <c r="CD12" s="110" t="s">
        <v>61</v>
      </c>
      <c r="CE12" s="110" t="s">
        <v>53</v>
      </c>
    </row>
    <row r="13" spans="1:83" ht="15" customHeight="1">
      <c r="A13" s="43" t="s">
        <v>8</v>
      </c>
      <c r="B13" s="44" t="s">
        <v>41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s="104">
        <v>5852.1290951144301</v>
      </c>
      <c r="BW13" s="100">
        <v>5881.3897405900016</v>
      </c>
      <c r="BX13" s="36">
        <v>5913.3333333333303</v>
      </c>
      <c r="BY13" s="107" t="str">
        <f t="shared" si="0"/>
        <v>NORTH EAST</v>
      </c>
      <c r="CD13" s="110" t="s">
        <v>62</v>
      </c>
      <c r="CE13" s="110" t="s">
        <v>55</v>
      </c>
    </row>
    <row r="14" spans="1:83" ht="15" customHeight="1">
      <c r="A14" s="43" t="s">
        <v>9</v>
      </c>
      <c r="B14" s="44" t="s">
        <v>41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s="104">
        <v>6725</v>
      </c>
      <c r="BW14" s="100">
        <v>6758.6249999999991</v>
      </c>
      <c r="BX14" s="36">
        <v>6790.2727272727298</v>
      </c>
      <c r="BY14" s="107" t="str">
        <f t="shared" si="0"/>
        <v>SOUTH SOUTH</v>
      </c>
      <c r="CD14" s="110" t="s">
        <v>63</v>
      </c>
      <c r="CE14" s="110" t="s">
        <v>57</v>
      </c>
    </row>
    <row r="15" spans="1:83" ht="15" customHeight="1">
      <c r="A15" s="43" t="s">
        <v>10</v>
      </c>
      <c r="B15" s="44" t="s">
        <v>41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s="104">
        <v>7464.2857142857147</v>
      </c>
      <c r="BW15" s="100">
        <v>7501.6071428571422</v>
      </c>
      <c r="BX15" s="36">
        <v>7689.583333333333</v>
      </c>
      <c r="BY15" s="107" t="str">
        <f t="shared" si="0"/>
        <v>SOUTH SOUTH</v>
      </c>
      <c r="CD15" s="110" t="s">
        <v>64</v>
      </c>
      <c r="CE15" s="110" t="s">
        <v>57</v>
      </c>
    </row>
    <row r="16" spans="1:83" ht="15" customHeight="1">
      <c r="A16" s="43" t="s">
        <v>11</v>
      </c>
      <c r="B16" s="44" t="s">
        <v>41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s="104">
        <v>6800</v>
      </c>
      <c r="BW16" s="100">
        <v>6833.9999999999991</v>
      </c>
      <c r="BX16" s="36">
        <v>6850</v>
      </c>
      <c r="BY16" s="107" t="str">
        <f t="shared" si="0"/>
        <v>SOUTH EAST</v>
      </c>
      <c r="CD16" s="110" t="s">
        <v>65</v>
      </c>
      <c r="CE16" s="110" t="s">
        <v>51</v>
      </c>
    </row>
    <row r="17" spans="1:83" ht="15" customHeight="1">
      <c r="A17" s="43" t="s">
        <v>12</v>
      </c>
      <c r="B17" s="44" t="s">
        <v>41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s="104">
        <v>7053.8461538461497</v>
      </c>
      <c r="BW17" s="100">
        <v>7089.1153846153793</v>
      </c>
      <c r="BX17" s="36">
        <v>7109.2307692307704</v>
      </c>
      <c r="BY17" s="107" t="str">
        <f t="shared" si="0"/>
        <v>SOUTH SOUTH</v>
      </c>
      <c r="CD17" s="110" t="s">
        <v>66</v>
      </c>
      <c r="CE17" s="110" t="s">
        <v>57</v>
      </c>
    </row>
    <row r="18" spans="1:83" ht="15" customHeight="1">
      <c r="A18" s="43" t="s">
        <v>13</v>
      </c>
      <c r="B18" s="44" t="s">
        <v>41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s="104">
        <v>6746.875</v>
      </c>
      <c r="BW18" s="100">
        <v>6780.6093749999991</v>
      </c>
      <c r="BX18" s="36">
        <v>6891.0714285714303</v>
      </c>
      <c r="BY18" s="107" t="str">
        <f t="shared" si="0"/>
        <v>SOUTH WEST</v>
      </c>
      <c r="CD18" s="110" t="s">
        <v>67</v>
      </c>
      <c r="CE18" s="110" t="s">
        <v>68</v>
      </c>
    </row>
    <row r="19" spans="1:83" ht="15" customHeight="1">
      <c r="A19" s="43" t="s">
        <v>14</v>
      </c>
      <c r="B19" s="44" t="s">
        <v>41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s="104">
        <v>7785.7142857142853</v>
      </c>
      <c r="BW19" s="100">
        <v>7824.642857142856</v>
      </c>
      <c r="BX19" s="36">
        <v>7885</v>
      </c>
      <c r="BY19" s="107" t="str">
        <f t="shared" si="0"/>
        <v>SOUTH EAST</v>
      </c>
      <c r="CD19" s="110" t="s">
        <v>69</v>
      </c>
      <c r="CE19" s="110" t="s">
        <v>51</v>
      </c>
    </row>
    <row r="20" spans="1:83" ht="15" customHeight="1">
      <c r="A20" s="43" t="s">
        <v>15</v>
      </c>
      <c r="B20" s="44" t="s">
        <v>41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s="104">
        <v>7870</v>
      </c>
      <c r="BW20" s="100">
        <v>7909.3499999999995</v>
      </c>
      <c r="BX20" s="36">
        <v>7820</v>
      </c>
      <c r="BY20" s="107" t="str">
        <f t="shared" si="0"/>
        <v>NORTH EAST</v>
      </c>
      <c r="CD20" s="110" t="s">
        <v>70</v>
      </c>
      <c r="CE20" s="110" t="s">
        <v>55</v>
      </c>
    </row>
    <row r="21" spans="1:83" ht="15" customHeight="1">
      <c r="A21" s="43" t="s">
        <v>16</v>
      </c>
      <c r="B21" s="44" t="s">
        <v>41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s="104">
        <v>7062.5</v>
      </c>
      <c r="BW21" s="100">
        <v>7097.8124999999991</v>
      </c>
      <c r="BX21" s="36">
        <v>7121.3636363636397</v>
      </c>
      <c r="BY21" s="107" t="str">
        <f t="shared" si="0"/>
        <v>SOUTH EAST</v>
      </c>
      <c r="CD21" s="110" t="s">
        <v>71</v>
      </c>
      <c r="CE21" s="110" t="s">
        <v>51</v>
      </c>
    </row>
    <row r="22" spans="1:83" ht="15" customHeight="1">
      <c r="A22" s="43" t="s">
        <v>17</v>
      </c>
      <c r="B22" s="44" t="s">
        <v>41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s="104">
        <v>7000</v>
      </c>
      <c r="BW22" s="101">
        <v>7500</v>
      </c>
      <c r="BX22" s="36">
        <v>7600</v>
      </c>
      <c r="BY22" s="107" t="str">
        <f t="shared" si="0"/>
        <v>NORTH WEST</v>
      </c>
      <c r="CD22" s="110" t="s">
        <v>72</v>
      </c>
      <c r="CE22" s="110" t="s">
        <v>73</v>
      </c>
    </row>
    <row r="23" spans="1:83" ht="15" customHeight="1">
      <c r="A23" s="43" t="s">
        <v>18</v>
      </c>
      <c r="B23" s="44" t="s">
        <v>41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s="104">
        <v>7311.3758897448297</v>
      </c>
      <c r="BW23" s="101">
        <v>7500</v>
      </c>
      <c r="BX23" s="36">
        <v>7625</v>
      </c>
      <c r="BY23" s="107" t="str">
        <f t="shared" si="0"/>
        <v>NORTH WEST</v>
      </c>
      <c r="CD23" s="110" t="s">
        <v>74</v>
      </c>
      <c r="CE23" s="110" t="s">
        <v>73</v>
      </c>
    </row>
    <row r="24" spans="1:83" ht="15" customHeight="1">
      <c r="A24" s="43" t="s">
        <v>19</v>
      </c>
      <c r="B24" s="44" t="s">
        <v>41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s="104">
        <v>6900</v>
      </c>
      <c r="BW24" s="100">
        <v>6934.4999999999991</v>
      </c>
      <c r="BX24" s="36">
        <v>6950</v>
      </c>
      <c r="BY24" s="107" t="str">
        <f t="shared" si="0"/>
        <v>NORTH WEST</v>
      </c>
      <c r="CD24" s="110" t="s">
        <v>75</v>
      </c>
      <c r="CE24" s="110" t="s">
        <v>73</v>
      </c>
    </row>
    <row r="25" spans="1:83" ht="15" customHeight="1">
      <c r="A25" s="43" t="s">
        <v>20</v>
      </c>
      <c r="B25" s="44" t="s">
        <v>41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s="104">
        <v>7800</v>
      </c>
      <c r="BW25" s="100">
        <v>7838.9999999999991</v>
      </c>
      <c r="BX25" s="36">
        <v>7900</v>
      </c>
      <c r="BY25" s="107" t="str">
        <f t="shared" si="0"/>
        <v>NORTH WEST</v>
      </c>
      <c r="CD25" s="110" t="s">
        <v>76</v>
      </c>
      <c r="CE25" s="110" t="s">
        <v>73</v>
      </c>
    </row>
    <row r="26" spans="1:83" ht="15" customHeight="1">
      <c r="A26" s="43" t="s">
        <v>21</v>
      </c>
      <c r="B26" s="44" t="s">
        <v>41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s="104">
        <v>7575.1779671160903</v>
      </c>
      <c r="BW26" s="100">
        <v>7613.0538569516702</v>
      </c>
      <c r="BX26" s="36">
        <v>7750</v>
      </c>
      <c r="BY26" s="107" t="str">
        <f t="shared" si="0"/>
        <v>NORTH WEST</v>
      </c>
      <c r="CD26" s="110" t="s">
        <v>77</v>
      </c>
      <c r="CE26" s="110" t="s">
        <v>53</v>
      </c>
    </row>
    <row r="27" spans="1:83" ht="15" customHeight="1">
      <c r="A27" s="43" t="s">
        <v>22</v>
      </c>
      <c r="B27" s="44" t="s">
        <v>41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s="104">
        <v>7750</v>
      </c>
      <c r="BW27" s="105">
        <v>7788.7499999999991</v>
      </c>
      <c r="BX27" s="36">
        <v>7796.6666666666697</v>
      </c>
      <c r="BY27" s="107" t="str">
        <f t="shared" si="0"/>
        <v>NORTH CENTRAL</v>
      </c>
      <c r="CD27" s="110" t="s">
        <v>78</v>
      </c>
      <c r="CE27" s="110" t="s">
        <v>53</v>
      </c>
    </row>
    <row r="28" spans="1:83" ht="15" customHeight="1">
      <c r="A28" s="43" t="s">
        <v>23</v>
      </c>
      <c r="B28" s="44" t="s">
        <v>41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s="104">
        <v>7850</v>
      </c>
      <c r="BW28" s="105">
        <v>8075</v>
      </c>
      <c r="BX28" s="36">
        <v>7906.25</v>
      </c>
      <c r="BY28" s="107" t="str">
        <f t="shared" si="0"/>
        <v>NORTH CENTRAL</v>
      </c>
      <c r="CD28" s="110" t="s">
        <v>79</v>
      </c>
      <c r="CE28" s="110" t="s">
        <v>73</v>
      </c>
    </row>
    <row r="29" spans="1:83" ht="15" customHeight="1">
      <c r="A29" s="43" t="s">
        <v>24</v>
      </c>
      <c r="B29" s="44" t="s">
        <v>41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s="104">
        <v>7695.2380952380954</v>
      </c>
      <c r="BW29" s="101">
        <v>7872.3684210526317</v>
      </c>
      <c r="BX29" s="36">
        <v>7875</v>
      </c>
      <c r="BY29" s="107" t="str">
        <f t="shared" si="0"/>
        <v>SOUTH WEST</v>
      </c>
      <c r="CD29" s="110" t="s">
        <v>80</v>
      </c>
      <c r="CE29" s="110" t="s">
        <v>68</v>
      </c>
    </row>
    <row r="30" spans="1:83" ht="15" customHeight="1">
      <c r="A30" s="43" t="s">
        <v>93</v>
      </c>
      <c r="B30" s="103" t="s">
        <v>41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s="104">
        <v>6679.5678302366796</v>
      </c>
      <c r="BW30" s="105">
        <v>6958.333333333333</v>
      </c>
      <c r="BX30" s="36">
        <v>6908.3333333333303</v>
      </c>
      <c r="BY30" s="107" t="str">
        <f t="shared" si="0"/>
        <v>NORTH CENTRAL</v>
      </c>
      <c r="CD30" s="110" t="s">
        <v>81</v>
      </c>
      <c r="CE30" s="110" t="s">
        <v>53</v>
      </c>
    </row>
    <row r="31" spans="1:83" ht="15" customHeight="1">
      <c r="A31" s="43" t="s">
        <v>25</v>
      </c>
      <c r="B31" s="44" t="s">
        <v>41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s="100">
        <v>7416.8270997535701</v>
      </c>
      <c r="BW31" s="105">
        <v>7453.9112352523371</v>
      </c>
      <c r="BX31" s="36">
        <v>7500</v>
      </c>
      <c r="BY31" s="107" t="str">
        <f t="shared" si="0"/>
        <v>NORTH CENTRAL</v>
      </c>
      <c r="CD31" s="110" t="s">
        <v>82</v>
      </c>
      <c r="CE31" s="110" t="s">
        <v>53</v>
      </c>
    </row>
    <row r="32" spans="1:83" ht="15" customHeight="1">
      <c r="A32" s="43" t="s">
        <v>35</v>
      </c>
      <c r="B32" s="44" t="s">
        <v>41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s="104">
        <v>7737.5</v>
      </c>
      <c r="BW32" s="100">
        <v>7776.1874999999991</v>
      </c>
      <c r="BX32" s="36">
        <v>7807.7272727272702</v>
      </c>
      <c r="BY32" s="107" t="str">
        <f t="shared" si="0"/>
        <v>SOUTH WEST</v>
      </c>
      <c r="CD32" s="110" t="s">
        <v>83</v>
      </c>
      <c r="CE32" s="110" t="s">
        <v>68</v>
      </c>
    </row>
    <row r="33" spans="1:83" ht="15" customHeight="1">
      <c r="A33" s="43" t="s">
        <v>26</v>
      </c>
      <c r="B33" s="44" t="s">
        <v>41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s="104">
        <v>7792.3076923076896</v>
      </c>
      <c r="BW33" s="100">
        <v>7831.2692307692269</v>
      </c>
      <c r="BX33" s="36">
        <v>7827</v>
      </c>
      <c r="BY33" s="107" t="str">
        <f t="shared" si="0"/>
        <v>SOUTH WEST</v>
      </c>
      <c r="CD33" s="110" t="s">
        <v>84</v>
      </c>
      <c r="CE33" s="110" t="s">
        <v>68</v>
      </c>
    </row>
    <row r="34" spans="1:83" ht="15" customHeight="1">
      <c r="A34" s="43" t="s">
        <v>27</v>
      </c>
      <c r="B34" s="44" t="s">
        <v>41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s="104">
        <v>8491.6666666666697</v>
      </c>
      <c r="BW34" s="101">
        <v>8525</v>
      </c>
      <c r="BX34" s="36">
        <v>8625</v>
      </c>
      <c r="BY34" s="107" t="str">
        <f t="shared" si="0"/>
        <v>SOUTH WEST</v>
      </c>
      <c r="CD34" s="110" t="s">
        <v>85</v>
      </c>
      <c r="CE34" s="110" t="s">
        <v>68</v>
      </c>
    </row>
    <row r="35" spans="1:83" ht="15" customHeight="1">
      <c r="A35" s="43" t="s">
        <v>28</v>
      </c>
      <c r="B35" s="44" t="s">
        <v>41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s="104">
        <v>8303.3333333333339</v>
      </c>
      <c r="BW35" s="101">
        <v>8225</v>
      </c>
      <c r="BX35" s="36">
        <v>8328.5714285714294</v>
      </c>
      <c r="BY35" s="107" t="str">
        <f t="shared" si="0"/>
        <v>SOUTH WEST</v>
      </c>
      <c r="CD35" s="110" t="s">
        <v>86</v>
      </c>
      <c r="CE35" s="110" t="s">
        <v>68</v>
      </c>
    </row>
    <row r="36" spans="1:83" ht="15" customHeight="1">
      <c r="A36" s="43" t="s">
        <v>29</v>
      </c>
      <c r="B36" s="44" t="s">
        <v>41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s="104">
        <v>7860.4166666666697</v>
      </c>
      <c r="BW36" s="105">
        <v>7899.7187500000018</v>
      </c>
      <c r="BX36" s="36">
        <v>7914.2857142857101</v>
      </c>
      <c r="BY36" s="107" t="str">
        <f t="shared" si="0"/>
        <v>NORTH CENTRAL</v>
      </c>
      <c r="CD36" s="110" t="s">
        <v>87</v>
      </c>
      <c r="CE36" s="110" t="s">
        <v>53</v>
      </c>
    </row>
    <row r="37" spans="1:83" ht="15" customHeight="1">
      <c r="A37" s="43" t="s">
        <v>30</v>
      </c>
      <c r="B37" s="44" t="s">
        <v>41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s="104">
        <v>7265.7142857142899</v>
      </c>
      <c r="BW37" s="100">
        <v>7302.0428571428602</v>
      </c>
      <c r="BX37" s="36">
        <v>7293.3333333333303</v>
      </c>
      <c r="BY37" s="107" t="str">
        <f t="shared" si="0"/>
        <v>SOUTH SOUTH</v>
      </c>
      <c r="CD37" s="110" t="s">
        <v>88</v>
      </c>
      <c r="CE37" s="110" t="s">
        <v>57</v>
      </c>
    </row>
    <row r="38" spans="1:83" ht="15" customHeight="1">
      <c r="A38" s="43" t="s">
        <v>31</v>
      </c>
      <c r="B38" s="44" t="s">
        <v>41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s="104">
        <v>7094.1490959326902</v>
      </c>
      <c r="BW38" s="100">
        <v>7129.6198414123528</v>
      </c>
      <c r="BX38" s="36">
        <v>7100</v>
      </c>
      <c r="BY38" s="107" t="str">
        <f t="shared" si="0"/>
        <v>NORTH WEST</v>
      </c>
      <c r="CD38" s="110" t="s">
        <v>89</v>
      </c>
      <c r="CE38" s="110" t="s">
        <v>73</v>
      </c>
    </row>
    <row r="39" spans="1:83" ht="15" customHeight="1">
      <c r="A39" s="43" t="s">
        <v>32</v>
      </c>
      <c r="B39" s="44" t="s">
        <v>41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4">
        <v>7750</v>
      </c>
      <c r="BW39" s="100">
        <v>7788.7499999999991</v>
      </c>
      <c r="BX39" s="100">
        <v>7655.2390697492601</v>
      </c>
      <c r="BY39" s="107" t="str">
        <f t="shared" si="0"/>
        <v>NORTH EAST</v>
      </c>
      <c r="CD39" s="110" t="s">
        <v>90</v>
      </c>
      <c r="CE39" s="110" t="s">
        <v>55</v>
      </c>
    </row>
    <row r="40" spans="1:83" ht="15" customHeight="1">
      <c r="A40" s="43" t="s">
        <v>33</v>
      </c>
      <c r="B40" s="44" t="s">
        <v>41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s="104">
        <v>6694.5799863371003</v>
      </c>
      <c r="BW40" s="101">
        <v>6625</v>
      </c>
      <c r="BX40" s="29">
        <v>6643.9099937851197</v>
      </c>
      <c r="BY40" s="107" t="str">
        <f t="shared" si="0"/>
        <v>NORTH EAST</v>
      </c>
      <c r="CD40" s="110" t="s">
        <v>91</v>
      </c>
      <c r="CE40" s="110" t="s">
        <v>55</v>
      </c>
    </row>
    <row r="41" spans="1:83" ht="15" customHeight="1">
      <c r="A41" s="43" t="s">
        <v>34</v>
      </c>
      <c r="B41" s="44" t="s">
        <v>41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s="104">
        <v>7692.9067873598597</v>
      </c>
      <c r="BW41" s="100">
        <v>7731.3713212966577</v>
      </c>
      <c r="BX41" s="36">
        <v>7812.3442889237103</v>
      </c>
      <c r="BY41" s="107" t="str">
        <f t="shared" si="0"/>
        <v>NORTH WEST</v>
      </c>
      <c r="CD41" s="110" t="s">
        <v>92</v>
      </c>
      <c r="CE41" s="110" t="s">
        <v>73</v>
      </c>
    </row>
    <row r="42" spans="1:83" ht="15" customHeight="1">
      <c r="A42" s="62" t="s">
        <v>36</v>
      </c>
      <c r="B42" s="63"/>
      <c r="C42" s="64">
        <f t="shared" ref="C42:AN42" si="1">AVERAGE(C5:C41)</f>
        <v>3676.4615508365505</v>
      </c>
      <c r="D42" s="64">
        <f t="shared" si="1"/>
        <v>3674.4776351351347</v>
      </c>
      <c r="E42" s="64">
        <f t="shared" si="1"/>
        <v>3694.338861432861</v>
      </c>
      <c r="F42" s="64">
        <f t="shared" si="1"/>
        <v>3746.2836375336378</v>
      </c>
      <c r="G42" s="64">
        <f t="shared" si="1"/>
        <v>3724.5570742170739</v>
      </c>
      <c r="H42" s="64">
        <f t="shared" si="1"/>
        <v>4091.3751608751609</v>
      </c>
      <c r="I42" s="64">
        <f t="shared" si="1"/>
        <v>4358.3999356499344</v>
      </c>
      <c r="J42" s="64">
        <f t="shared" si="1"/>
        <v>3978.0941505791498</v>
      </c>
      <c r="K42" s="64">
        <f t="shared" si="1"/>
        <v>4076.249616933811</v>
      </c>
      <c r="L42" s="64">
        <f t="shared" si="1"/>
        <v>4435.1679106534093</v>
      </c>
      <c r="M42" s="64">
        <f>AVERAGE(M5:M41)</f>
        <v>4016.0871943371935</v>
      </c>
      <c r="N42" s="64">
        <f t="shared" si="1"/>
        <v>4071.6254010724997</v>
      </c>
      <c r="O42" s="64">
        <f t="shared" si="1"/>
        <v>5508.1638781638785</v>
      </c>
      <c r="P42" s="64">
        <f t="shared" si="1"/>
        <v>5345.868175098175</v>
      </c>
      <c r="Q42" s="64">
        <f t="shared" si="1"/>
        <v>4923.4731484731483</v>
      </c>
      <c r="R42" s="64">
        <f t="shared" si="1"/>
        <v>4830.2157574525991</v>
      </c>
      <c r="S42" s="64">
        <f t="shared" si="1"/>
        <v>4957.8770460020469</v>
      </c>
      <c r="T42" s="64">
        <f t="shared" si="1"/>
        <v>4474.9072316272313</v>
      </c>
      <c r="U42" s="64">
        <f t="shared" si="1"/>
        <v>4374.1640619211221</v>
      </c>
      <c r="V42" s="64">
        <f t="shared" si="1"/>
        <v>4042.850066981383</v>
      </c>
      <c r="W42" s="64">
        <f t="shared" si="1"/>
        <v>3937.7128341098928</v>
      </c>
      <c r="X42" s="64">
        <f t="shared" si="1"/>
        <v>4561.1433780183779</v>
      </c>
      <c r="Y42" s="64">
        <f t="shared" si="1"/>
        <v>4542.3005603409947</v>
      </c>
      <c r="Z42" s="64">
        <f t="shared" si="1"/>
        <v>4262.7201002090624</v>
      </c>
      <c r="AA42" s="64">
        <f t="shared" si="1"/>
        <v>4327.893851004852</v>
      </c>
      <c r="AB42" s="64">
        <f t="shared" si="1"/>
        <v>4333.2655286215659</v>
      </c>
      <c r="AC42" s="64">
        <f t="shared" si="1"/>
        <v>4253.7295131670135</v>
      </c>
      <c r="AD42" s="64">
        <f t="shared" si="1"/>
        <v>4268.9467065340405</v>
      </c>
      <c r="AE42" s="64">
        <f t="shared" si="1"/>
        <v>4298.7168018895591</v>
      </c>
      <c r="AF42" s="64">
        <f t="shared" si="1"/>
        <v>4278.9510657305209</v>
      </c>
      <c r="AG42" s="64">
        <f t="shared" si="1"/>
        <v>4244.3483073233074</v>
      </c>
      <c r="AH42" s="64">
        <f t="shared" si="1"/>
        <v>4366.4769637386999</v>
      </c>
      <c r="AI42" s="64">
        <f t="shared" si="1"/>
        <v>4376.1942929823326</v>
      </c>
      <c r="AJ42" s="64">
        <f t="shared" si="1"/>
        <v>4446.1910323984666</v>
      </c>
      <c r="AK42" s="64">
        <f t="shared" si="1"/>
        <v>4242.2584527847685</v>
      </c>
      <c r="AL42" s="64">
        <f t="shared" si="1"/>
        <v>4332.0180997416292</v>
      </c>
      <c r="AM42" s="64">
        <f t="shared" si="1"/>
        <v>4277.8569712569715</v>
      </c>
      <c r="AN42" s="64">
        <f t="shared" si="1"/>
        <v>4244.906594237028</v>
      </c>
      <c r="AO42" s="64">
        <f t="shared" ref="AO42:BF42" si="2">AVERAGE(AO5:AO41)</f>
        <v>4259.4789310480091</v>
      </c>
      <c r="AP42" s="64">
        <f t="shared" si="2"/>
        <v>4253.9106801606804</v>
      </c>
      <c r="AQ42" s="64">
        <f t="shared" si="2"/>
        <v>4220.4437403516349</v>
      </c>
      <c r="AR42" s="64">
        <f t="shared" si="2"/>
        <v>4226.0369221470228</v>
      </c>
      <c r="AS42" s="64">
        <f t="shared" si="2"/>
        <v>4216.2948986006259</v>
      </c>
      <c r="AT42" s="64">
        <f t="shared" si="2"/>
        <v>4223.0846019008732</v>
      </c>
      <c r="AU42" s="64">
        <f t="shared" si="2"/>
        <v>4124.2029429072891</v>
      </c>
      <c r="AV42" s="64">
        <f t="shared" si="2"/>
        <v>4104.8251109434732</v>
      </c>
      <c r="AW42" s="64">
        <f t="shared" si="2"/>
        <v>4121.1534217682583</v>
      </c>
      <c r="AX42" s="64">
        <f t="shared" si="2"/>
        <v>4176.1954415649843</v>
      </c>
      <c r="AY42" s="64">
        <f t="shared" si="2"/>
        <v>4180.243245868246</v>
      </c>
      <c r="AZ42" s="64">
        <f t="shared" si="2"/>
        <v>4180.5678765669436</v>
      </c>
      <c r="BA42" s="64">
        <f t="shared" si="2"/>
        <v>4181.2243254890327</v>
      </c>
      <c r="BB42" s="64">
        <f t="shared" si="2"/>
        <v>4161.542625311713</v>
      </c>
      <c r="BC42" s="64">
        <f t="shared" si="2"/>
        <v>4136.8712430973037</v>
      </c>
      <c r="BD42" s="64">
        <f t="shared" si="2"/>
        <v>4139.1816603990819</v>
      </c>
      <c r="BE42" s="64">
        <f t="shared" si="2"/>
        <v>4126.8180372771603</v>
      </c>
      <c r="BF42" s="64">
        <f t="shared" si="2"/>
        <v>4136.7968701651844</v>
      </c>
      <c r="BG42" s="64">
        <f t="shared" ref="BG42:BL42" si="3">AVERAGE(BG5:BG41)</f>
        <v>4110.9200293366457</v>
      </c>
      <c r="BH42" s="64">
        <f t="shared" si="3"/>
        <v>4078.6543949397683</v>
      </c>
      <c r="BI42" s="64">
        <f t="shared" si="3"/>
        <v>4082.9725192694482</v>
      </c>
      <c r="BJ42" s="64">
        <f t="shared" si="3"/>
        <v>4154.2795864546079</v>
      </c>
      <c r="BK42" s="64">
        <f t="shared" si="3"/>
        <v>4177.5465946211862</v>
      </c>
      <c r="BL42" s="64">
        <f t="shared" si="3"/>
        <v>4363.5074345426092</v>
      </c>
      <c r="BM42" s="64">
        <f t="shared" ref="BM42:BN42" si="4">AVERAGE(BM5:BM41)</f>
        <v>4359.2292862589247</v>
      </c>
      <c r="BN42" s="64">
        <f t="shared" si="4"/>
        <v>4317.5493698712698</v>
      </c>
      <c r="BO42" s="64">
        <f t="shared" ref="BO42:BP42" si="5">AVERAGE(BO5:BO41)</f>
        <v>4288.9533665360959</v>
      </c>
      <c r="BP42" s="64">
        <f t="shared" si="5"/>
        <v>4289.0507387223579</v>
      </c>
      <c r="BQ42" s="64">
        <f t="shared" ref="BQ42:BR42" si="6">AVERAGE(BQ5:BQ41)</f>
        <v>4422.3207364956634</v>
      </c>
      <c r="BR42" s="64">
        <f t="shared" si="6"/>
        <v>4514.8186793073628</v>
      </c>
      <c r="BS42" s="64">
        <f t="shared" ref="BS42:BT42" si="7">AVERAGE(BS5:BS41)</f>
        <v>6164.9658775429043</v>
      </c>
      <c r="BT42" s="64">
        <f t="shared" si="7"/>
        <v>6638.271987672354</v>
      </c>
      <c r="BU42" s="64">
        <f t="shared" ref="BU42:BV42" si="8">AVERAGE(BU5:BU41)</f>
        <v>7308.0587736065154</v>
      </c>
      <c r="BV42" s="64">
        <f t="shared" si="8"/>
        <v>7332.0436081158723</v>
      </c>
      <c r="BW42" s="64">
        <f t="shared" ref="BW42:BX42" si="9">AVERAGE(BW5:BW41)</f>
        <v>7413.2479786921667</v>
      </c>
      <c r="BX42" s="64">
        <f t="shared" si="9"/>
        <v>7447.7892493761346</v>
      </c>
      <c r="BY42" s="107"/>
    </row>
    <row r="43" spans="1:83" ht="15" customHeight="1">
      <c r="A43" s="62" t="s">
        <v>37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10">O42/N42*100-100</f>
        <v>35.281695529087301</v>
      </c>
      <c r="P43" s="67">
        <f t="shared" si="10"/>
        <v>-2.94645741585677</v>
      </c>
      <c r="Q43" s="67">
        <f t="shared" si="10"/>
        <v>-7.9013363739982196</v>
      </c>
      <c r="R43" s="67">
        <f t="shared" si="10"/>
        <v>-1.8941383086342256</v>
      </c>
      <c r="S43" s="67">
        <f t="shared" si="10"/>
        <v>2.6429727979020043</v>
      </c>
      <c r="T43" s="67">
        <f t="shared" si="10"/>
        <v>-9.7414641366363526</v>
      </c>
      <c r="U43" s="67">
        <f t="shared" si="10"/>
        <v>-2.2512906858512878</v>
      </c>
      <c r="V43" s="67">
        <f t="shared" si="10"/>
        <v>-7.5743385535984373</v>
      </c>
      <c r="W43" s="67">
        <f t="shared" si="10"/>
        <v>-2.6005721490926135</v>
      </c>
      <c r="X43" s="67">
        <f t="shared" si="10"/>
        <v>15.832300885633515</v>
      </c>
      <c r="Y43" s="67">
        <f t="shared" si="10"/>
        <v>-0.4131161008485833</v>
      </c>
      <c r="Z43" s="67">
        <f t="shared" si="10"/>
        <v>-6.1550409625677531</v>
      </c>
      <c r="AA43" s="67">
        <f t="shared" si="10"/>
        <v>1.5289240030700739</v>
      </c>
      <c r="AB43" s="67">
        <f t="shared" si="10"/>
        <v>0.12411759164257319</v>
      </c>
      <c r="AC43" s="67">
        <f t="shared" si="10"/>
        <v>-1.8354752306132838</v>
      </c>
      <c r="AD43" s="67">
        <f t="shared" si="10"/>
        <v>0.35773768218980706</v>
      </c>
      <c r="AE43" s="64">
        <f t="shared" si="10"/>
        <v>0.69736394951833347</v>
      </c>
      <c r="AF43" s="67">
        <f t="shared" si="10"/>
        <v>-0.45980549708112051</v>
      </c>
      <c r="AG43" s="67">
        <f t="shared" si="10"/>
        <v>-0.80867385197139185</v>
      </c>
      <c r="AH43" s="67">
        <f t="shared" si="10"/>
        <v>2.8774418961956769</v>
      </c>
      <c r="AI43" s="67">
        <f t="shared" si="10"/>
        <v>0.22254392555669256</v>
      </c>
      <c r="AJ43" s="67">
        <f t="shared" si="10"/>
        <v>1.5994888419003956</v>
      </c>
      <c r="AK43" s="67">
        <f t="shared" si="10"/>
        <v>-4.5866805570809674</v>
      </c>
      <c r="AL43" s="67">
        <f t="shared" si="10"/>
        <v>2.1158457919493259</v>
      </c>
      <c r="AM43" s="67">
        <f t="shared" si="10"/>
        <v>-1.2502516664897598</v>
      </c>
      <c r="AN43" s="67">
        <f t="shared" si="10"/>
        <v>-0.77025429417901137</v>
      </c>
      <c r="AO43" s="67">
        <f t="shared" ref="AO43:BE43" si="11">AO42/AN42*100-100</f>
        <v>0.34328992847014206</v>
      </c>
      <c r="AP43" s="67">
        <f t="shared" si="11"/>
        <v>-0.13072610470592849</v>
      </c>
      <c r="AQ43" s="67">
        <f t="shared" si="11"/>
        <v>-0.78673348655692621</v>
      </c>
      <c r="AR43" s="67">
        <f t="shared" si="11"/>
        <v>0.13252591764016586</v>
      </c>
      <c r="AS43" s="67">
        <f t="shared" si="11"/>
        <v>-0.2305238625659598</v>
      </c>
      <c r="AT43" s="67">
        <f t="shared" si="11"/>
        <v>0.16103482947791292</v>
      </c>
      <c r="AU43" s="67">
        <f t="shared" si="11"/>
        <v>-2.3414557915575784</v>
      </c>
      <c r="AV43" s="67">
        <f t="shared" si="11"/>
        <v>-0.46985641182234872</v>
      </c>
      <c r="AW43" s="67">
        <f t="shared" si="11"/>
        <v>0.39778334967923001</v>
      </c>
      <c r="AX43" s="67">
        <f t="shared" si="11"/>
        <v>1.3355974447830476</v>
      </c>
      <c r="AY43" s="67">
        <f t="shared" si="11"/>
        <v>9.6925643445104015E-2</v>
      </c>
      <c r="AZ43" s="67">
        <f t="shared" si="11"/>
        <v>7.7658327423506535E-3</v>
      </c>
      <c r="BA43" s="67">
        <f t="shared" si="11"/>
        <v>1.5702386409486735E-2</v>
      </c>
      <c r="BB43" s="67">
        <f t="shared" si="11"/>
        <v>-0.47071619806042975</v>
      </c>
      <c r="BC43" s="67">
        <f t="shared" si="11"/>
        <v>-0.59284223269396819</v>
      </c>
      <c r="BD43" s="67">
        <f t="shared" si="11"/>
        <v>5.5849388729072302E-2</v>
      </c>
      <c r="BE43" s="67">
        <f t="shared" si="11"/>
        <v>-0.29869728212725022</v>
      </c>
      <c r="BF43" s="67">
        <f t="shared" ref="BF43:BJ43" si="12">BF42/BE42*100-100</f>
        <v>0.24180452828028365</v>
      </c>
      <c r="BG43" s="67">
        <f t="shared" si="12"/>
        <v>-0.62552843759779364</v>
      </c>
      <c r="BH43" s="67">
        <f t="shared" si="12"/>
        <v>-0.78487623613743551</v>
      </c>
      <c r="BI43" s="67">
        <f t="shared" si="12"/>
        <v>0.10587129752981639</v>
      </c>
      <c r="BJ43" s="67">
        <f t="shared" si="12"/>
        <v>1.746449843799553</v>
      </c>
      <c r="BK43" s="67">
        <f t="shared" ref="BK43:BO43" si="13">BK42/BJ42*100-100</f>
        <v>0.56007323730551661</v>
      </c>
      <c r="BL43" s="67">
        <f t="shared" si="13"/>
        <v>4.4514366437195036</v>
      </c>
      <c r="BM43" s="67">
        <f t="shared" si="13"/>
        <v>-9.8043794994310929E-2</v>
      </c>
      <c r="BN43" s="67">
        <f t="shared" si="13"/>
        <v>-0.95613039945014577</v>
      </c>
      <c r="BO43" s="67">
        <f t="shared" si="13"/>
        <v>-0.66232023968787246</v>
      </c>
      <c r="BP43" s="67">
        <f t="shared" ref="BP43:BX43" si="14">BP42/BO42*100-100</f>
        <v>2.2703018181857715E-3</v>
      </c>
      <c r="BQ43" s="67">
        <f t="shared" si="14"/>
        <v>3.1072142973296764</v>
      </c>
      <c r="BR43" s="67">
        <f t="shared" si="14"/>
        <v>2.0916154282603259</v>
      </c>
      <c r="BS43" s="67">
        <f t="shared" si="14"/>
        <v>36.549578520143314</v>
      </c>
      <c r="BT43" s="67">
        <f t="shared" si="14"/>
        <v>7.677351659861742</v>
      </c>
      <c r="BU43" s="67">
        <f t="shared" si="14"/>
        <v>10.089776182385918</v>
      </c>
      <c r="BV43" s="67">
        <f t="shared" si="14"/>
        <v>0.32819706644914959</v>
      </c>
      <c r="BW43" s="67">
        <f t="shared" si="14"/>
        <v>1.107527108627778</v>
      </c>
      <c r="BX43" s="67">
        <f t="shared" si="14"/>
        <v>0.46593977138293496</v>
      </c>
      <c r="BY43" s="107"/>
    </row>
    <row r="44" spans="1:83" ht="15" customHeight="1">
      <c r="A44" s="62" t="s">
        <v>38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5">O42/C42*100-100</f>
        <v>49.822425775418168</v>
      </c>
      <c r="P44" s="67">
        <f t="shared" si="15"/>
        <v>45.486480145675785</v>
      </c>
      <c r="Q44" s="67">
        <f t="shared" si="15"/>
        <v>33.270751090861324</v>
      </c>
      <c r="R44" s="67">
        <f t="shared" si="15"/>
        <v>28.933530527671593</v>
      </c>
      <c r="S44" s="67">
        <f t="shared" si="15"/>
        <v>33.113198353772702</v>
      </c>
      <c r="T44" s="67">
        <f t="shared" si="15"/>
        <v>9.3741604148085855</v>
      </c>
      <c r="U44" s="67">
        <f t="shared" si="15"/>
        <v>0.36169526670197172</v>
      </c>
      <c r="V44" s="67">
        <f t="shared" si="15"/>
        <v>1.6278125642854775</v>
      </c>
      <c r="W44" s="67">
        <f t="shared" si="15"/>
        <v>-3.3986334460088017</v>
      </c>
      <c r="X44" s="67">
        <f t="shared" si="15"/>
        <v>2.8403765066565114</v>
      </c>
      <c r="Y44" s="67">
        <f t="shared" si="15"/>
        <v>13.102637979219622</v>
      </c>
      <c r="Z44" s="67">
        <f t="shared" si="15"/>
        <v>4.6933271190966224</v>
      </c>
      <c r="AA44" s="67">
        <f t="shared" si="15"/>
        <v>-21.427649090797644</v>
      </c>
      <c r="AB44" s="67">
        <f t="shared" si="15"/>
        <v>-18.941781078580618</v>
      </c>
      <c r="AC44" s="67">
        <f t="shared" si="15"/>
        <v>-13.603072772191993</v>
      </c>
      <c r="AD44" s="67">
        <f t="shared" si="15"/>
        <v>-11.619958177904778</v>
      </c>
      <c r="AE44" s="67">
        <f t="shared" si="15"/>
        <v>-13.295211599570095</v>
      </c>
      <c r="AF44" s="67">
        <f t="shared" si="15"/>
        <v>-4.3789995133698909</v>
      </c>
      <c r="AG44" s="67">
        <f t="shared" si="15"/>
        <v>-2.967784307129989</v>
      </c>
      <c r="AH44" s="67">
        <f t="shared" si="15"/>
        <v>8.0049195838458331</v>
      </c>
      <c r="AI44" s="67">
        <f t="shared" si="15"/>
        <v>11.135435145858153</v>
      </c>
      <c r="AJ44" s="67">
        <f t="shared" si="15"/>
        <v>-2.5202528421690005</v>
      </c>
      <c r="AK44" s="67">
        <f t="shared" si="15"/>
        <v>-6.6055097757269863</v>
      </c>
      <c r="AL44" s="67">
        <f t="shared" si="15"/>
        <v>1.6256755757706856</v>
      </c>
      <c r="AM44" s="67">
        <f t="shared" si="15"/>
        <v>-1.1561484978718397</v>
      </c>
      <c r="AN44" s="67">
        <f t="shared" si="15"/>
        <v>-2.039084237993734</v>
      </c>
      <c r="AO44" s="67">
        <f t="shared" ref="AO44:BE44" si="16">AO42/AC42*100-100</f>
        <v>0.13516181184532172</v>
      </c>
      <c r="AP44" s="67">
        <f t="shared" si="16"/>
        <v>-0.35221864799450486</v>
      </c>
      <c r="AQ44" s="67">
        <f t="shared" si="16"/>
        <v>-1.8208471305557623</v>
      </c>
      <c r="AR44" s="67">
        <f t="shared" si="16"/>
        <v>-1.2366148331837508</v>
      </c>
      <c r="AS44" s="67">
        <f t="shared" si="16"/>
        <v>-0.66095915536143934</v>
      </c>
      <c r="AT44" s="67">
        <f t="shared" si="16"/>
        <v>-3.2839372113634226</v>
      </c>
      <c r="AU44" s="67">
        <f t="shared" si="16"/>
        <v>-5.758230398479725</v>
      </c>
      <c r="AV44" s="67">
        <f t="shared" si="16"/>
        <v>-7.6777160263140019</v>
      </c>
      <c r="AW44" s="67">
        <f t="shared" si="16"/>
        <v>-2.8547301482070822</v>
      </c>
      <c r="AX44" s="67">
        <f t="shared" si="16"/>
        <v>-3.5969992412067313</v>
      </c>
      <c r="AY44" s="67">
        <f t="shared" si="16"/>
        <v>-2.2818370516965558</v>
      </c>
      <c r="AZ44" s="67">
        <f t="shared" si="16"/>
        <v>-1.5156686311409544</v>
      </c>
      <c r="BA44" s="67">
        <f t="shared" si="16"/>
        <v>-1.8371872904116628</v>
      </c>
      <c r="BB44" s="67">
        <f t="shared" si="16"/>
        <v>-2.1713679903941596</v>
      </c>
      <c r="BC44" s="67">
        <f t="shared" si="16"/>
        <v>-1.9801827105357432</v>
      </c>
      <c r="BD44" s="67">
        <f t="shared" si="16"/>
        <v>-2.0552414318191694</v>
      </c>
      <c r="BE44" s="67">
        <f t="shared" si="16"/>
        <v>-2.1221680047371194</v>
      </c>
      <c r="BF44" s="67">
        <f t="shared" ref="BF44:BJ44" si="17">BF42/AT42*100-100</f>
        <v>-2.0432394770601832</v>
      </c>
      <c r="BG44" s="67">
        <f t="shared" si="17"/>
        <v>-0.3220722586769682</v>
      </c>
      <c r="BH44" s="67">
        <f t="shared" si="17"/>
        <v>-0.63755983011148487</v>
      </c>
      <c r="BI44" s="67">
        <f t="shared" si="17"/>
        <v>-0.9264615652777195</v>
      </c>
      <c r="BJ44" s="67">
        <f t="shared" si="17"/>
        <v>-0.5247803992181872</v>
      </c>
      <c r="BK44" s="67">
        <f t="shared" ref="BK44:BO44" si="18">BK42/AY42*100-100</f>
        <v>-6.4509433744689204E-2</v>
      </c>
      <c r="BL44" s="67">
        <f t="shared" si="18"/>
        <v>4.3759499517059623</v>
      </c>
      <c r="BM44" s="67">
        <f t="shared" si="18"/>
        <v>4.2572449338525331</v>
      </c>
      <c r="BN44" s="67">
        <f t="shared" si="18"/>
        <v>3.7487719964870507</v>
      </c>
      <c r="BO44" s="67">
        <f t="shared" si="18"/>
        <v>3.6762595329151964</v>
      </c>
      <c r="BP44" s="67">
        <f t="shared" ref="BP44:BX44" si="19">BP42/BD42*100-100</f>
        <v>3.6207417460587124</v>
      </c>
      <c r="BQ44" s="67">
        <f t="shared" si="19"/>
        <v>7.1605458866675207</v>
      </c>
      <c r="BR44" s="67">
        <f t="shared" si="19"/>
        <v>9.1380316947272178</v>
      </c>
      <c r="BS44" s="67">
        <f t="shared" si="19"/>
        <v>49.965599757427213</v>
      </c>
      <c r="BT44" s="67">
        <f t="shared" si="19"/>
        <v>62.756422704218494</v>
      </c>
      <c r="BU44" s="67">
        <f t="shared" si="19"/>
        <v>78.98868383552383</v>
      </c>
      <c r="BV44" s="67">
        <f t="shared" si="19"/>
        <v>76.493744716235341</v>
      </c>
      <c r="BW44" s="67">
        <f t="shared" si="19"/>
        <v>77.45458514423558</v>
      </c>
      <c r="BX44" s="67">
        <f t="shared" si="19"/>
        <v>70.683546690389107</v>
      </c>
      <c r="BY44" s="107"/>
    </row>
    <row r="46" spans="1:83" ht="15" customHeight="1">
      <c r="A46" s="68" t="s">
        <v>39</v>
      </c>
      <c r="H46" s="43"/>
      <c r="I46" s="48"/>
    </row>
    <row r="47" spans="1:83" ht="15" customHeight="1">
      <c r="A47" s="43" t="s">
        <v>27</v>
      </c>
      <c r="B47" s="36">
        <v>8625</v>
      </c>
      <c r="C47" s="7"/>
      <c r="D47" s="7"/>
      <c r="E47" s="36"/>
      <c r="W47" s="43"/>
    </row>
    <row r="48" spans="1:83" ht="15" customHeight="1">
      <c r="A48" s="43" t="s">
        <v>28</v>
      </c>
      <c r="B48" s="36">
        <v>8328.5714285714294</v>
      </c>
      <c r="C48" s="7"/>
      <c r="D48" s="43"/>
      <c r="E48" s="36"/>
      <c r="W48" s="43"/>
    </row>
    <row r="49" spans="1:23" ht="15" customHeight="1">
      <c r="A49" s="43" t="s">
        <v>1</v>
      </c>
      <c r="B49" s="36">
        <v>8295</v>
      </c>
      <c r="C49" s="43"/>
      <c r="D49" s="43"/>
      <c r="E49" s="36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40</v>
      </c>
      <c r="B51" s="31"/>
    </row>
    <row r="52" spans="1:23" ht="15" customHeight="1">
      <c r="A52" s="43" t="s">
        <v>9</v>
      </c>
      <c r="B52" s="106">
        <v>6790.2727272727298</v>
      </c>
      <c r="C52" s="43"/>
      <c r="D52" s="43"/>
      <c r="E52" s="100"/>
      <c r="I52" s="43"/>
    </row>
    <row r="53" spans="1:23" ht="15" customHeight="1">
      <c r="A53" s="43" t="s">
        <v>33</v>
      </c>
      <c r="B53" s="29">
        <v>6643.9099937851197</v>
      </c>
      <c r="C53" s="43"/>
      <c r="D53" s="43"/>
      <c r="E53" s="101"/>
      <c r="I53" s="43"/>
    </row>
    <row r="54" spans="1:23" ht="15" customHeight="1">
      <c r="A54" s="43" t="s">
        <v>8</v>
      </c>
      <c r="B54" s="36">
        <v>5913.3333333333303</v>
      </c>
      <c r="C54" s="43"/>
      <c r="D54" s="43"/>
      <c r="E54" s="100"/>
      <c r="I54" s="43"/>
      <c r="J54" s="52"/>
    </row>
    <row r="55" spans="1:23" ht="15" customHeight="1">
      <c r="A55" s="43"/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GAS FEB 2022</vt:lpstr>
      <vt:lpstr>GAS 5Kg </vt:lpstr>
      <vt:lpstr>GAS 12.5Kg </vt:lpstr>
      <vt:lpstr>FIVE</vt:lpstr>
      <vt:lpstr>twe</vt:lpstr>
      <vt:lpstr>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2022-03-17T19:38:44Z</dcterms:modified>
</cp:coreProperties>
</file>